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4.2. Кадри. Відділ управл персоналом та орг.роботи\КАДРИ\Сайт ОДА\Відділ доходів\2025\"/>
    </mc:Choice>
  </mc:AlternateContent>
  <xr:revisionPtr revIDLastSave="0" documentId="13_ncr:9_{E73F8375-D1CA-4FAF-A118-8A4D72B96ABA}" xr6:coauthVersionLast="47" xr6:coauthVersionMax="47" xr10:uidLastSave="{00000000-0000-0000-0000-000000000000}"/>
  <bookViews>
    <workbookView xWindow="-120" yWindow="-120" windowWidth="38640" windowHeight="21240" tabRatio="846" xr2:uid="{D8E186A9-93AB-4AE1-B486-A46A0C58A3F5}"/>
  </bookViews>
  <sheets>
    <sheet name="01.06 (на сайт)" sheetId="885" r:id="rId1"/>
  </sheets>
  <externalReferences>
    <externalReference r:id="rId2"/>
  </externalReferences>
  <definedNames>
    <definedName name="_xlnm.Database">#REF!</definedName>
    <definedName name="_xlnm.Print_Titles" localSheetId="0">'01.06 (на сайт)'!$A:$B,'01.06 (на сайт)'!$2:$6</definedName>
    <definedName name="_xlnm.Print_Area" localSheetId="0">'01.06 (на сайт)'!$A$1:$L$78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885" l="1"/>
  <c r="L16" i="885"/>
  <c r="L17" i="885"/>
  <c r="L21" i="885"/>
  <c r="L22" i="885"/>
  <c r="L23" i="885"/>
  <c r="L24" i="885"/>
  <c r="L25" i="885"/>
  <c r="L26" i="885"/>
  <c r="L27" i="885"/>
  <c r="L30" i="885"/>
  <c r="L31" i="885"/>
  <c r="L32" i="885"/>
  <c r="L33" i="885"/>
  <c r="L34" i="885"/>
  <c r="L35" i="885"/>
  <c r="L36" i="885"/>
  <c r="L37" i="885"/>
  <c r="L38" i="885"/>
  <c r="L39" i="885"/>
  <c r="L40" i="885"/>
  <c r="L41" i="885"/>
  <c r="L42" i="885"/>
  <c r="L43" i="885"/>
  <c r="L44" i="885"/>
  <c r="L45" i="885"/>
  <c r="L46" i="885"/>
  <c r="L47" i="885"/>
  <c r="L48" i="885"/>
  <c r="L49" i="885"/>
  <c r="L50" i="885"/>
  <c r="L51" i="885"/>
  <c r="L52" i="885"/>
  <c r="L54" i="885"/>
  <c r="L55" i="885"/>
  <c r="L56" i="885"/>
  <c r="L57" i="885"/>
  <c r="L58" i="885"/>
  <c r="L59" i="885"/>
  <c r="L60" i="885"/>
  <c r="L61" i="885"/>
  <c r="L62" i="885"/>
  <c r="L63" i="885"/>
  <c r="L64" i="885"/>
  <c r="L65" i="885"/>
  <c r="L66" i="885"/>
  <c r="L67" i="885"/>
  <c r="L68" i="885"/>
  <c r="L69" i="885"/>
  <c r="L70" i="885"/>
  <c r="L71" i="885"/>
  <c r="L73" i="885"/>
  <c r="L74" i="885"/>
  <c r="L75" i="885"/>
  <c r="L77" i="885"/>
  <c r="L7" i="885"/>
  <c r="K78" i="885"/>
  <c r="L78" i="885"/>
  <c r="J78" i="885"/>
  <c r="E78" i="885"/>
  <c r="I78" i="885"/>
  <c r="D78" i="885"/>
  <c r="C78" i="885"/>
  <c r="I77" i="885"/>
  <c r="H77" i="885"/>
  <c r="G77" i="885"/>
  <c r="F77" i="885"/>
  <c r="I76" i="885"/>
  <c r="H76" i="885"/>
  <c r="G76" i="885"/>
  <c r="F76" i="885"/>
  <c r="I75" i="885"/>
  <c r="H75" i="885"/>
  <c r="G75" i="885"/>
  <c r="F75" i="885"/>
  <c r="I74" i="885"/>
  <c r="H74" i="885"/>
  <c r="G74" i="885"/>
  <c r="F74" i="885"/>
  <c r="I73" i="885"/>
  <c r="H73" i="885"/>
  <c r="G73" i="885"/>
  <c r="F73" i="885"/>
  <c r="I72" i="885"/>
  <c r="H72" i="885"/>
  <c r="G72" i="885"/>
  <c r="F72" i="885"/>
  <c r="I71" i="885"/>
  <c r="H71" i="885"/>
  <c r="G71" i="885"/>
  <c r="F71" i="885"/>
  <c r="I70" i="885"/>
  <c r="H70" i="885"/>
  <c r="G70" i="885"/>
  <c r="F70" i="885"/>
  <c r="I69" i="885"/>
  <c r="H69" i="885"/>
  <c r="G69" i="885"/>
  <c r="F69" i="885"/>
  <c r="I68" i="885"/>
  <c r="H68" i="885"/>
  <c r="G68" i="885"/>
  <c r="F68" i="885"/>
  <c r="I67" i="885"/>
  <c r="H67" i="885"/>
  <c r="G67" i="885"/>
  <c r="F67" i="885"/>
  <c r="I66" i="885"/>
  <c r="H66" i="885"/>
  <c r="G66" i="885"/>
  <c r="F66" i="885"/>
  <c r="I65" i="885"/>
  <c r="H65" i="885"/>
  <c r="G65" i="885"/>
  <c r="F65" i="885"/>
  <c r="I64" i="885"/>
  <c r="H64" i="885"/>
  <c r="G64" i="885"/>
  <c r="F64" i="885"/>
  <c r="I63" i="885"/>
  <c r="H63" i="885"/>
  <c r="G63" i="885"/>
  <c r="F63" i="885"/>
  <c r="I62" i="885"/>
  <c r="H62" i="885"/>
  <c r="G62" i="885"/>
  <c r="F62" i="885"/>
  <c r="I61" i="885"/>
  <c r="H61" i="885"/>
  <c r="G61" i="885"/>
  <c r="F61" i="885"/>
  <c r="I60" i="885"/>
  <c r="H60" i="885"/>
  <c r="G60" i="885"/>
  <c r="F60" i="885"/>
  <c r="I59" i="885"/>
  <c r="H59" i="885"/>
  <c r="G59" i="885"/>
  <c r="F59" i="885"/>
  <c r="I58" i="885"/>
  <c r="H58" i="885"/>
  <c r="G58" i="885"/>
  <c r="F58" i="885"/>
  <c r="I57" i="885"/>
  <c r="H57" i="885"/>
  <c r="G57" i="885"/>
  <c r="F57" i="885"/>
  <c r="I56" i="885"/>
  <c r="H56" i="885"/>
  <c r="G56" i="885"/>
  <c r="F56" i="885"/>
  <c r="I55" i="885"/>
  <c r="H55" i="885"/>
  <c r="G55" i="885"/>
  <c r="F55" i="885"/>
  <c r="I54" i="885"/>
  <c r="H54" i="885"/>
  <c r="G54" i="885"/>
  <c r="F54" i="885"/>
  <c r="I53" i="885"/>
  <c r="H53" i="885"/>
  <c r="G53" i="885"/>
  <c r="F53" i="885"/>
  <c r="I52" i="885"/>
  <c r="H52" i="885"/>
  <c r="G52" i="885"/>
  <c r="F52" i="885"/>
  <c r="I51" i="885"/>
  <c r="H51" i="885"/>
  <c r="G51" i="885"/>
  <c r="F51" i="885"/>
  <c r="I50" i="885"/>
  <c r="H50" i="885"/>
  <c r="G50" i="885"/>
  <c r="F50" i="885"/>
  <c r="I49" i="885"/>
  <c r="H49" i="885"/>
  <c r="G49" i="885"/>
  <c r="F49" i="885"/>
  <c r="I48" i="885"/>
  <c r="H48" i="885"/>
  <c r="G48" i="885"/>
  <c r="F48" i="885"/>
  <c r="I47" i="885"/>
  <c r="H47" i="885"/>
  <c r="G47" i="885"/>
  <c r="F47" i="885"/>
  <c r="I46" i="885"/>
  <c r="H46" i="885"/>
  <c r="G46" i="885"/>
  <c r="F46" i="885"/>
  <c r="I45" i="885"/>
  <c r="H45" i="885"/>
  <c r="G45" i="885"/>
  <c r="F45" i="885"/>
  <c r="I44" i="885"/>
  <c r="H44" i="885"/>
  <c r="G44" i="885"/>
  <c r="F44" i="885"/>
  <c r="I43" i="885"/>
  <c r="H43" i="885"/>
  <c r="G43" i="885"/>
  <c r="F43" i="885"/>
  <c r="I42" i="885"/>
  <c r="H42" i="885"/>
  <c r="G42" i="885"/>
  <c r="F42" i="885"/>
  <c r="I41" i="885"/>
  <c r="H41" i="885"/>
  <c r="G41" i="885"/>
  <c r="F41" i="885"/>
  <c r="I40" i="885"/>
  <c r="H40" i="885"/>
  <c r="G40" i="885"/>
  <c r="F40" i="885"/>
  <c r="I39" i="885"/>
  <c r="H39" i="885"/>
  <c r="G39" i="885"/>
  <c r="F39" i="885"/>
  <c r="I38" i="885"/>
  <c r="H38" i="885"/>
  <c r="G38" i="885"/>
  <c r="F38" i="885"/>
  <c r="I37" i="885"/>
  <c r="H37" i="885"/>
  <c r="G37" i="885"/>
  <c r="F37" i="885"/>
  <c r="I36" i="885"/>
  <c r="H36" i="885"/>
  <c r="G36" i="885"/>
  <c r="F36" i="885"/>
  <c r="I35" i="885"/>
  <c r="H35" i="885"/>
  <c r="G35" i="885"/>
  <c r="F35" i="885"/>
  <c r="I34" i="885"/>
  <c r="H34" i="885"/>
  <c r="G34" i="885"/>
  <c r="F34" i="885"/>
  <c r="I33" i="885"/>
  <c r="H33" i="885"/>
  <c r="G33" i="885"/>
  <c r="F33" i="885"/>
  <c r="I32" i="885"/>
  <c r="H32" i="885"/>
  <c r="G32" i="885"/>
  <c r="F32" i="885"/>
  <c r="I31" i="885"/>
  <c r="H31" i="885"/>
  <c r="G31" i="885"/>
  <c r="F31" i="885"/>
  <c r="I30" i="885"/>
  <c r="H30" i="885"/>
  <c r="G30" i="885"/>
  <c r="F30" i="885"/>
  <c r="I29" i="885"/>
  <c r="H29" i="885"/>
  <c r="G29" i="885"/>
  <c r="F29" i="885"/>
  <c r="I28" i="885"/>
  <c r="H28" i="885"/>
  <c r="G28" i="885"/>
  <c r="F28" i="885"/>
  <c r="I27" i="885"/>
  <c r="H27" i="885"/>
  <c r="G27" i="885"/>
  <c r="F27" i="885"/>
  <c r="I26" i="885"/>
  <c r="H26" i="885"/>
  <c r="G26" i="885"/>
  <c r="F26" i="885"/>
  <c r="I25" i="885"/>
  <c r="H25" i="885"/>
  <c r="G25" i="885"/>
  <c r="F25" i="885"/>
  <c r="I24" i="885"/>
  <c r="H24" i="885"/>
  <c r="G24" i="885"/>
  <c r="F24" i="885"/>
  <c r="I23" i="885"/>
  <c r="H23" i="885"/>
  <c r="G23" i="885"/>
  <c r="F23" i="885"/>
  <c r="I22" i="885"/>
  <c r="H22" i="885"/>
  <c r="G22" i="885"/>
  <c r="F22" i="885"/>
  <c r="I21" i="885"/>
  <c r="H21" i="885"/>
  <c r="G21" i="885"/>
  <c r="F21" i="885"/>
  <c r="I20" i="885"/>
  <c r="H20" i="885"/>
  <c r="G20" i="885"/>
  <c r="F20" i="885"/>
  <c r="I19" i="885"/>
  <c r="H19" i="885"/>
  <c r="G19" i="885"/>
  <c r="F19" i="885"/>
  <c r="I18" i="885"/>
  <c r="H18" i="885"/>
  <c r="G18" i="885"/>
  <c r="F18" i="885"/>
  <c r="I17" i="885"/>
  <c r="H17" i="885"/>
  <c r="G17" i="885"/>
  <c r="F17" i="885"/>
  <c r="I16" i="885"/>
  <c r="H16" i="885"/>
  <c r="G16" i="885"/>
  <c r="F16" i="885"/>
  <c r="I15" i="885"/>
  <c r="H15" i="885"/>
  <c r="G15" i="885"/>
  <c r="F15" i="885"/>
  <c r="I14" i="885"/>
  <c r="H14" i="885"/>
  <c r="G14" i="885"/>
  <c r="F14" i="885"/>
  <c r="I13" i="885"/>
  <c r="H13" i="885"/>
  <c r="G13" i="885"/>
  <c r="F13" i="885"/>
  <c r="I12" i="885"/>
  <c r="H12" i="885"/>
  <c r="G12" i="885"/>
  <c r="F12" i="885"/>
  <c r="I11" i="885"/>
  <c r="H11" i="885"/>
  <c r="G11" i="885"/>
  <c r="F11" i="885"/>
  <c r="I10" i="885"/>
  <c r="H10" i="885"/>
  <c r="G10" i="885"/>
  <c r="F10" i="885"/>
  <c r="I9" i="885"/>
  <c r="H9" i="885"/>
  <c r="G9" i="885"/>
  <c r="F9" i="885"/>
  <c r="I8" i="885"/>
  <c r="H8" i="885"/>
  <c r="G8" i="885"/>
  <c r="F8" i="885"/>
  <c r="I7" i="885"/>
  <c r="H7" i="885"/>
  <c r="G7" i="885"/>
  <c r="F7" i="885"/>
  <c r="H78" i="885"/>
  <c r="G78" i="885"/>
  <c r="F78" i="885"/>
</calcChain>
</file>

<file path=xl/sharedStrings.xml><?xml version="1.0" encoding="utf-8"?>
<sst xmlns="http://schemas.openxmlformats.org/spreadsheetml/2006/main" count="92" uniqueCount="90">
  <si>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</si>
  <si>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</si>
  <si>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</si>
  <si>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</si>
  <si>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</si>
  <si>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</si>
  <si>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</si>
  <si>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</si>
  <si>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</si>
  <si>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</si>
  <si>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</si>
  <si>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</si>
  <si>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</si>
  <si>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</si>
  <si>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</si>
  <si>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</si>
  <si>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</si>
  <si>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</si>
  <si>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</si>
  <si>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</si>
  <si>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</si>
  <si>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</si>
  <si>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</si>
  <si>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</si>
  <si>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</si>
  <si>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</si>
  <si>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</si>
  <si>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</si>
  <si>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</si>
  <si>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</si>
  <si>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</si>
  <si>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</si>
  <si>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</si>
  <si>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</si>
  <si>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</si>
  <si>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</si>
  <si>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</si>
  <si>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</si>
  <si>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</si>
  <si>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</si>
  <si>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</si>
  <si>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</si>
  <si>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</si>
  <si>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</si>
  <si>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</si>
  <si>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</si>
  <si>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</si>
  <si>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</si>
  <si>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</si>
  <si>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</si>
  <si>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</si>
  <si>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</si>
  <si>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</si>
  <si>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</si>
  <si>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</si>
  <si>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</si>
  <si>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</si>
  <si>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</si>
  <si>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</si>
  <si>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</si>
  <si>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</si>
  <si>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</si>
  <si>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</si>
  <si>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</si>
  <si>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</si>
  <si>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</si>
  <si>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</si>
  <si>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</si>
  <si>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</si>
  <si>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</si>
  <si>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</si>
  <si>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</si>
  <si>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</si>
  <si>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</si>
  <si>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</si>
  <si>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</si>
  <si>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</si>
  <si>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</si>
  <si>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</si>
  <si>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</si>
  <si>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>Відхилення, %</t>
  </si>
  <si>
    <t>тис. грн</t>
  </si>
  <si>
    <t>Базова дотація з Державного бюджету</t>
  </si>
  <si>
    <t>Фактично надійшло за січень-травень 2024 р.</t>
  </si>
  <si>
    <t>Планові показники на січень-травень                 2025 р.</t>
  </si>
  <si>
    <t>Фактично надійшло за січень-травень                2025 р.</t>
  </si>
  <si>
    <t>фактичних надходжень за січень-травень 2024 р.</t>
  </si>
  <si>
    <t>Оперативна інформація про надходження  доходів загального фонду місцевих бюджетів
станом на 01 червня 2025 року</t>
  </si>
  <si>
    <t>Обсяг асигнувань на січень-травень                 2025 р.</t>
  </si>
  <si>
    <t>Фактично надійшло за січень-травень                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</si>
</sst>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8" formatCode="00"/>
    <numFmt numFmtId="189" formatCode="#,##0.0"/>
    <numFmt numFmtId="193" formatCode="0.0"/>
  </numFmts>
  <fonts count="34"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20" fillId="22" borderId="2" applyNumberFormat="0" applyAlignment="0" applyProtection="0"/>
    <xf numFmtId="0" fontId="23" fillId="22" borderId="1" applyNumberFormat="0" applyAlignment="0" applyProtection="0"/>
    <xf numFmtId="0" fontId="15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33" fillId="0" borderId="0"/>
    <xf numFmtId="0" fontId="18" fillId="0" borderId="6" applyNumberFormat="0" applyFill="0" applyAlignment="0" applyProtection="0"/>
    <xf numFmtId="0" fontId="17" fillId="23" borderId="7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1" fillId="0" borderId="0"/>
    <xf numFmtId="0" fontId="5" fillId="0" borderId="0"/>
    <xf numFmtId="0" fontId="5" fillId="0" borderId="0"/>
    <xf numFmtId="0" fontId="19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27" fillId="10" borderId="8" applyNumberFormat="0" applyFont="0" applyAlignment="0" applyProtection="0"/>
    <xf numFmtId="0" fontId="28" fillId="0" borderId="9" applyNumberFormat="0" applyFill="0" applyAlignment="0" applyProtection="0"/>
    <xf numFmtId="0" fontId="30" fillId="13" borderId="0" applyNumberFormat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8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88" fontId="10" fillId="0" borderId="0" xfId="0" applyNumberFormat="1" applyFont="1" applyFill="1" applyBorder="1" applyAlignment="1">
      <alignment vertical="center" wrapText="1"/>
    </xf>
    <xf numFmtId="189" fontId="11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/>
    <xf numFmtId="189" fontId="10" fillId="0" borderId="0" xfId="0" applyNumberFormat="1" applyFont="1" applyFill="1" applyBorder="1" applyAlignment="1" applyProtection="1">
      <alignment horizontal="left" vertical="center"/>
    </xf>
    <xf numFmtId="189" fontId="10" fillId="0" borderId="0" xfId="0" applyNumberFormat="1" applyFont="1" applyFill="1" applyBorder="1" applyAlignment="1" applyProtection="1">
      <alignment vertical="center"/>
    </xf>
    <xf numFmtId="189" fontId="10" fillId="0" borderId="0" xfId="0" applyNumberFormat="1" applyFont="1" applyFill="1"/>
    <xf numFmtId="189" fontId="10" fillId="0" borderId="0" xfId="0" applyNumberFormat="1" applyFont="1" applyFill="1" applyBorder="1"/>
    <xf numFmtId="189" fontId="10" fillId="0" borderId="0" xfId="0" quotePrefix="1" applyNumberFormat="1" applyFont="1" applyFill="1" applyBorder="1"/>
    <xf numFmtId="193" fontId="10" fillId="0" borderId="0" xfId="0" applyNumberFormat="1" applyFont="1" applyFill="1" applyBorder="1"/>
    <xf numFmtId="189" fontId="11" fillId="0" borderId="10" xfId="0" applyNumberFormat="1" applyFont="1" applyFill="1" applyBorder="1" applyAlignment="1" applyProtection="1">
      <alignment horizontal="right" wrapText="1"/>
    </xf>
    <xf numFmtId="189" fontId="11" fillId="0" borderId="10" xfId="0" applyNumberFormat="1" applyFont="1" applyFill="1" applyBorder="1" applyAlignment="1">
      <alignment horizontal="right"/>
    </xf>
    <xf numFmtId="189" fontId="3" fillId="0" borderId="10" xfId="0" applyNumberFormat="1" applyFont="1" applyFill="1" applyBorder="1" applyAlignment="1" applyProtection="1">
      <alignment horizontal="right" wrapText="1"/>
    </xf>
    <xf numFmtId="189" fontId="3" fillId="0" borderId="10" xfId="0" applyNumberFormat="1" applyFont="1" applyFill="1" applyBorder="1" applyAlignment="1">
      <alignment horizontal="right"/>
    </xf>
    <xf numFmtId="189" fontId="11" fillId="24" borderId="10" xfId="0" applyNumberFormat="1" applyFont="1" applyFill="1" applyBorder="1" applyAlignment="1">
      <alignment horizontal="right"/>
    </xf>
    <xf numFmtId="189" fontId="11" fillId="0" borderId="10" xfId="0" applyNumberFormat="1" applyFont="1" applyFill="1" applyBorder="1" applyAlignment="1" applyProtection="1">
      <alignment vertical="center" wrapText="1"/>
    </xf>
    <xf numFmtId="189" fontId="22" fillId="0" borderId="10" xfId="0" applyNumberFormat="1" applyFont="1" applyFill="1" applyBorder="1" applyAlignment="1" applyProtection="1">
      <alignment horizontal="left" vertical="center" wrapText="1"/>
    </xf>
    <xf numFmtId="189" fontId="11" fillId="0" borderId="10" xfId="0" applyNumberFormat="1" applyFont="1" applyFill="1" applyBorder="1" applyAlignment="1" applyProtection="1">
      <alignment wrapText="1"/>
    </xf>
    <xf numFmtId="189" fontId="3" fillId="0" borderId="0" xfId="0" applyNumberFormat="1" applyFont="1" applyFill="1" applyBorder="1" applyAlignment="1" applyProtection="1">
      <alignment horizontal="left" vertical="center" wrapText="1"/>
    </xf>
    <xf numFmtId="189" fontId="3" fillId="0" borderId="0" xfId="0" applyNumberFormat="1" applyFont="1" applyFill="1" applyBorder="1" applyAlignment="1" applyProtection="1">
      <alignment horizontal="right" wrapText="1"/>
    </xf>
    <xf numFmtId="189" fontId="3" fillId="0" borderId="0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89" fontId="11" fillId="0" borderId="10" xfId="0" applyNumberFormat="1" applyFont="1" applyFill="1" applyBorder="1"/>
    <xf numFmtId="189" fontId="3" fillId="0" borderId="10" xfId="0" applyNumberFormat="1" applyFont="1" applyFill="1" applyBorder="1"/>
    <xf numFmtId="189" fontId="3" fillId="0" borderId="10" xfId="0" applyNumberFormat="1" applyFont="1" applyFill="1" applyBorder="1" applyAlignment="1" applyProtection="1">
      <alignment horizontal="center" vertical="center" wrapText="1"/>
    </xf>
    <xf numFmtId="189" fontId="3" fillId="0" borderId="0" xfId="97" applyNumberFormat="1" applyFont="1" applyAlignment="1">
      <alignment horizontal="left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24" borderId="1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</cellXfs>
  <cellStyles count="108">
    <cellStyle name="20% - Акцент1" xfId="1" xr:uid="{F3A7D197-9A83-4E95-81A8-64CF7E8C5EE2}"/>
    <cellStyle name="20% — акцент1" xfId="2" xr:uid="{DFBD7CDD-1A57-42A4-ABC3-8DFCFB17D7C5}"/>
    <cellStyle name="20% - Акцент1_Додаток 1 " xfId="3" xr:uid="{DE4F9739-B396-44B8-8C92-572F18660F3B}"/>
    <cellStyle name="20% - Акцент2" xfId="4" xr:uid="{504D414C-B852-450F-93D3-36745180FA20}"/>
    <cellStyle name="20% — акцент2" xfId="5" xr:uid="{EF32B6A8-7AFC-41CD-9ADA-E50A226E75F8}"/>
    <cellStyle name="20% - Акцент2_Додаток 1 " xfId="6" xr:uid="{FF210116-4B06-4746-8DA3-0009248B8171}"/>
    <cellStyle name="20% - Акцент3" xfId="7" xr:uid="{EBA7A0DF-4445-4400-AEFD-4D06E472D901}"/>
    <cellStyle name="20% — акцент3" xfId="8" xr:uid="{A38CA822-0782-4294-9408-39D936A2ADAF}"/>
    <cellStyle name="20% - Акцент3_Додаток 1 " xfId="9" xr:uid="{B31A0434-922B-41CA-ADDD-55EC7B353813}"/>
    <cellStyle name="20% - Акцент4" xfId="10" xr:uid="{DE2515DD-CF4F-4476-94DF-9537CE8DE1BA}"/>
    <cellStyle name="20% — акцент4" xfId="11" xr:uid="{019E7378-3DB9-40E3-929B-8DBED124660D}"/>
    <cellStyle name="20% - Акцент4_Додаток 1 " xfId="12" xr:uid="{6BC35CC2-2C00-45E0-82CB-8915AE2233AD}"/>
    <cellStyle name="20% - Акцент5" xfId="13" xr:uid="{94BA84BF-6E07-46F0-91F8-3D5973934BD1}"/>
    <cellStyle name="20% — акцент5" xfId="14" xr:uid="{0C9C8C29-AB8D-4DC4-8950-A24B74A3EFF9}"/>
    <cellStyle name="20% - Акцент5_Додаток 1 " xfId="15" xr:uid="{694958E7-EDF0-47DC-A4E0-3F06CC183F01}"/>
    <cellStyle name="20% - Акцент6" xfId="16" xr:uid="{3B496057-CF64-48DD-B5A8-C4D1AC55C903}"/>
    <cellStyle name="20% — акцент6" xfId="17" xr:uid="{8F51345A-51E9-41A2-8EDB-752FCD8FCFAD}"/>
    <cellStyle name="20% - Акцент6_Додаток 1 " xfId="18" xr:uid="{03C99D84-0FA7-45DB-B1DE-B313FB73C098}"/>
    <cellStyle name="20% – Акцентування1" xfId="19" xr:uid="{02423CDA-429D-497E-BF53-6037A626A5B8}"/>
    <cellStyle name="20% – Акцентування2" xfId="20" xr:uid="{F926CEE7-D9C5-40C0-B5F4-A95F33CD7095}"/>
    <cellStyle name="20% – Акцентування3" xfId="21" xr:uid="{DD35E7FF-04BA-465F-8677-6D72C531FA3A}"/>
    <cellStyle name="20% – Акцентування4" xfId="22" xr:uid="{52D01073-18A7-476F-8F6E-525112E5816F}"/>
    <cellStyle name="20% – Акцентування5" xfId="23" xr:uid="{EDE389C2-EF52-4AB6-914B-1DFE54BBBA9E}"/>
    <cellStyle name="20% – Акцентування6" xfId="24" xr:uid="{4A38D4E9-4B0F-470C-B507-2F872ED926C2}"/>
    <cellStyle name="40% - Акцент1" xfId="25" xr:uid="{49F229CA-18B4-48A8-A5A7-3077AA8A1D80}"/>
    <cellStyle name="40% — акцент1" xfId="26" xr:uid="{A2D7D7E6-61CF-4F6D-9E4E-B50133CE8F48}"/>
    <cellStyle name="40% - Акцент1_Додаток 1 " xfId="27" xr:uid="{12BBB233-C7B6-4708-AB75-BBDFA0B2F980}"/>
    <cellStyle name="40% - Акцент2" xfId="28" xr:uid="{7F7CFEE7-BB77-4836-AAA1-1C0FEE7A1310}"/>
    <cellStyle name="40% — акцент2" xfId="29" xr:uid="{7B556FBB-074C-46C4-AB7A-4430A6ED9BC1}"/>
    <cellStyle name="40% - Акцент2_Додаток 1 " xfId="30" xr:uid="{A2581482-5C0C-43EB-81DB-EC8379FCA4D4}"/>
    <cellStyle name="40% - Акцент3" xfId="31" xr:uid="{4C457628-C768-4619-935E-891846FC76A5}"/>
    <cellStyle name="40% — акцент3" xfId="32" xr:uid="{474E6457-DA1D-483B-8171-23E3F61F142C}"/>
    <cellStyle name="40% - Акцент3_Додаток 1 " xfId="33" xr:uid="{ADBCE857-0947-4C38-82AC-85F459035E2E}"/>
    <cellStyle name="40% - Акцент4" xfId="34" xr:uid="{D58ED696-3623-407D-A3F8-8E762E301BC6}"/>
    <cellStyle name="40% — акцент4" xfId="35" xr:uid="{695D7EFF-955A-43BD-8DEF-C245132B1992}"/>
    <cellStyle name="40% - Акцент4_Додаток 1 " xfId="36" xr:uid="{AA3483FA-AA10-4079-9D9F-0EFB8B8AF36A}"/>
    <cellStyle name="40% - Акцент5" xfId="37" xr:uid="{687BA42D-3F18-4B2E-8AC5-5A7C191D5EA7}"/>
    <cellStyle name="40% — акцент5" xfId="38" xr:uid="{7BE86EA2-40D7-4833-BBB5-59D139F9EA5E}"/>
    <cellStyle name="40% - Акцент5_Додаток 1 " xfId="39" xr:uid="{6B0533DA-6DE1-4BA5-BDC0-ACEFD77970C8}"/>
    <cellStyle name="40% - Акцент6" xfId="40" xr:uid="{804ED5E4-D68A-4AB2-86E3-60C19490C311}"/>
    <cellStyle name="40% — акцент6" xfId="41" xr:uid="{8C48FB25-0D6B-43E0-8C83-D77C342AA005}"/>
    <cellStyle name="40% - Акцент6_Додаток 1 " xfId="42" xr:uid="{89ABA817-ECD7-4E13-81B5-2D98235408B6}"/>
    <cellStyle name="40% – Акцентування1" xfId="43" xr:uid="{0EA245FB-867F-4EF0-AA31-7DB51FF26EFE}"/>
    <cellStyle name="40% – Акцентування2" xfId="44" xr:uid="{C87E202C-5965-472F-9CDB-894C9FCFE47D}"/>
    <cellStyle name="40% – Акцентування3" xfId="45" xr:uid="{003163F3-C8F3-4ABE-8AC3-BE8474DC3F6F}"/>
    <cellStyle name="40% – Акцентування4" xfId="46" xr:uid="{41FD8F19-15F2-4A09-B732-5EEFBC9B6972}"/>
    <cellStyle name="40% – Акцентування5" xfId="47" xr:uid="{40D23C6C-D34D-4261-A405-75FC6CA6D4A2}"/>
    <cellStyle name="40% – Акцентування6" xfId="48" xr:uid="{0FF2AE58-C408-4B7C-BF9A-979C0CC9494D}"/>
    <cellStyle name="60% - Акцент1" xfId="49" xr:uid="{55A216D0-1875-4259-9396-D4D61420DE07}"/>
    <cellStyle name="60% — акцент1" xfId="50" xr:uid="{82FCF172-5325-4D32-A85C-097398FED280}"/>
    <cellStyle name="60% - Акцент2" xfId="51" xr:uid="{1C4FBCEA-6742-422F-AA93-E4DCE3518EA6}"/>
    <cellStyle name="60% — акцент2" xfId="52" xr:uid="{8C3054D9-F46A-4278-92F1-C44B7D80A08B}"/>
    <cellStyle name="60% - Акцент3" xfId="53" xr:uid="{6D189E58-9F41-48ED-8A15-DA848117274D}"/>
    <cellStyle name="60% — акцент3" xfId="54" xr:uid="{12B6C92D-624A-48DA-BFD6-998CAEE20991}"/>
    <cellStyle name="60% - Акцент4" xfId="55" xr:uid="{6A74F314-20B8-4FD5-AF49-E03381B290C5}"/>
    <cellStyle name="60% — акцент4" xfId="56" xr:uid="{390C013A-58DA-443D-939C-4364D2E0A7EA}"/>
    <cellStyle name="60% - Акцент5" xfId="57" xr:uid="{AA656540-7EE9-4D1E-B473-FCE4A8283259}"/>
    <cellStyle name="60% — акцент5" xfId="58" xr:uid="{D83F89B3-6290-4799-84D7-5C79EF29CB59}"/>
    <cellStyle name="60% - Акцент6" xfId="59" xr:uid="{92E32861-1524-460D-9C04-0849AA26A287}"/>
    <cellStyle name="60% — акцент6" xfId="60" xr:uid="{32912E24-782B-4347-B9FA-ABE6AD2D0357}"/>
    <cellStyle name="60% – Акцентування1" xfId="61" xr:uid="{43651B25-9806-4EFF-AF86-F2AE76312517}"/>
    <cellStyle name="60% – Акцентування2" xfId="62" xr:uid="{76189F73-67D9-4EF3-8193-A28969FFE128}"/>
    <cellStyle name="60% – Акцентування3" xfId="63" xr:uid="{75D415F8-65C7-486B-A032-43D6222C3CFE}"/>
    <cellStyle name="60% – Акцентування4" xfId="64" xr:uid="{803F3942-E3D3-4445-B97B-07BFB6692E20}"/>
    <cellStyle name="60% – Акцентування5" xfId="65" xr:uid="{FCC7ED61-596E-41A6-B577-58BA5A86777B}"/>
    <cellStyle name="60% – Акцентування6" xfId="66" xr:uid="{344CB323-1CFA-49CA-AD59-73766CB363FE}"/>
    <cellStyle name="Normal" xfId="67" xr:uid="{F7830FD5-59A2-4FE8-BC17-164C3A24F416}"/>
    <cellStyle name="Акцент1" xfId="68" xr:uid="{4C92A0B1-1B70-4D33-BA20-8E94516CE172}"/>
    <cellStyle name="Акцент2" xfId="69" xr:uid="{6850ED95-B582-48EB-A70A-CC3C7063895C}"/>
    <cellStyle name="Акцент3" xfId="70" xr:uid="{C5666F03-24F9-4F7A-BD57-C4C2F459256B}"/>
    <cellStyle name="Акцент4" xfId="71" xr:uid="{1847A916-522A-4745-9D56-079F1B84C09F}"/>
    <cellStyle name="Акцент5" xfId="72" xr:uid="{6F637B76-F267-4764-812B-DE3921429682}"/>
    <cellStyle name="Акцент6" xfId="73" xr:uid="{3193B189-4E66-440C-97D3-F22921664120}"/>
    <cellStyle name="Акцентування1" xfId="74" xr:uid="{C34F9587-E66D-4DC3-99BC-9406315F1BF1}"/>
    <cellStyle name="Акцентування2" xfId="75" xr:uid="{3B15EB36-BF37-497F-B398-08DB1175B80E}"/>
    <cellStyle name="Акцентування3" xfId="76" xr:uid="{07FE5FDD-3ECD-40AD-A377-8E581CC3EB97}"/>
    <cellStyle name="Акцентування4" xfId="77" xr:uid="{7227D192-D2C8-4347-B4FF-9761A88502BA}"/>
    <cellStyle name="Акцентування5" xfId="78" xr:uid="{E2DF5B87-E6E6-4E66-9B91-554A112FC19E}"/>
    <cellStyle name="Акцентування6" xfId="79" xr:uid="{9C970AD8-B565-4088-9477-EF31A27D1BB3}"/>
    <cellStyle name="Ввод " xfId="80" xr:uid="{04FF362C-D828-4601-807F-20033C477FD0}"/>
    <cellStyle name="Вывод" xfId="81" xr:uid="{5C48F780-DAC1-473A-8B6E-ED4CD2E12D6A}"/>
    <cellStyle name="Вычисление" xfId="82" xr:uid="{336DC313-E9B0-44F0-BDE0-C81416948855}"/>
    <cellStyle name="Добре" xfId="83" xr:uid="{D4EF5C34-42AD-44D8-AD27-D6348F771DB8}"/>
    <cellStyle name="Заголовок 1 2" xfId="84" xr:uid="{74E706E0-9C6F-4763-8C93-01D2C5CF013C}"/>
    <cellStyle name="Заголовок 2 2" xfId="85" xr:uid="{6D2AA504-51E9-4E0A-96D9-0E0A2659A72A}"/>
    <cellStyle name="Заголовок 3 2" xfId="86" xr:uid="{193E6F9C-A9C0-438E-A34A-79A92A5F6AD4}"/>
    <cellStyle name="Заголовок 4 2" xfId="87" xr:uid="{05A74E66-02D3-424A-85A5-CD2B469C28E5}"/>
    <cellStyle name="Звичайний" xfId="0" builtinId="0"/>
    <cellStyle name="Звичайний 2" xfId="88" xr:uid="{74566884-7595-406F-8C82-3BE6CC37834A}"/>
    <cellStyle name="Звичайний 3" xfId="89" xr:uid="{CF615742-1755-4FC8-A473-425B412E26D0}"/>
    <cellStyle name="Итог" xfId="90" xr:uid="{CA10E08E-C4B1-4539-AD2E-36796C844460}"/>
    <cellStyle name="Контрольная ячейка" xfId="91" xr:uid="{3A456B79-E192-42C9-9BDD-3BB15BD560D8}"/>
    <cellStyle name="Название" xfId="92" xr:uid="{32F4FDDD-0288-4926-877D-0688CB79F2A8}"/>
    <cellStyle name="Нейтральный" xfId="93" xr:uid="{79EFF345-2C5E-40D2-84A4-30ECC5CEB9E5}"/>
    <cellStyle name="Обычный 2" xfId="94" xr:uid="{3B33A6AA-9D5C-4F12-A60A-AF2132782E6D}"/>
    <cellStyle name="Обычный 3" xfId="95" xr:uid="{AEB07A36-AE77-418B-98E1-D774997EF6F8}"/>
    <cellStyle name="Обычный_01.02.24" xfId="96" xr:uid="{973F0E48-0662-41FA-84CF-87CC234D3600}"/>
    <cellStyle name="Обычный_28.11" xfId="97" xr:uid="{4C1EB026-CB98-4D26-AEDC-9C7F6E6DCA2E}"/>
    <cellStyle name="Плохой" xfId="98" xr:uid="{4AEE97C9-BF58-4C13-A9C8-03EE289C0C9E}"/>
    <cellStyle name="Пояснение" xfId="99" xr:uid="{80EBA0E7-88D9-4B9E-87EA-D60BEEB4C0DB}"/>
    <cellStyle name="Примечание" xfId="100" xr:uid="{3F1F0CDD-5957-449E-8017-8EBB958B80A9}"/>
    <cellStyle name="Примечание 2" xfId="101" xr:uid="{3D1AD0FC-31EF-46FB-9ED0-ED28A47A87C7}"/>
    <cellStyle name="Примечание_Xl0000003_1" xfId="102" xr:uid="{F716D57E-87A3-4AAA-838F-B3726DE095C4}"/>
    <cellStyle name="Связанная ячейка" xfId="103" xr:uid="{D7ED71D4-B279-4A58-BA10-553B2A533AF6}"/>
    <cellStyle name="Середній" xfId="104" xr:uid="{9A8BE0A2-1387-4AA4-B927-A0C4C3DBEB1C}"/>
    <cellStyle name="Стиль 1" xfId="105" xr:uid="{6B65F7A3-8695-41B5-84D8-C36E77A3BC40}"/>
    <cellStyle name="Текст предупреждения" xfId="106" xr:uid="{B4E2B6D0-9945-485C-8003-76664E9CDE97}"/>
    <cellStyle name="Хороший" xfId="107" xr:uid="{B8AE6E46-26B8-4958-9133-DBA097EB9A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luha\Desktop\&#1042;&#1080;&#1082;&#1086;&#1085;&#1072;&#1085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.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621C-6F40-404C-BAF4-31515E0F71E2}">
  <dimension ref="A1:L780"/>
  <sheetViews>
    <sheetView showZeros="0" tabSelected="1" view="pageBreakPreview" zoomScaleNormal="80" zoomScaleSheetLayoutView="100" workbookViewId="0">
      <pane xSplit="2" ySplit="6" topLeftCell="C7" activePane="bottomRight" state="frozen"/>
      <selection activeCell="R27" sqref="R27"/>
      <selection pane="topRight" activeCell="R27" sqref="R27"/>
      <selection pane="bottomLeft" activeCell="R27" sqref="R27"/>
      <selection pane="bottomRight" activeCell="I13" sqref="I13"/>
    </sheetView>
  </sheetViews>
  <sheetFormatPr defaultColWidth="9" defaultRowHeight="15.75"/>
  <cols>
    <col min="1" max="1" width="3.88671875" style="1" customWidth="1"/>
    <col min="2" max="2" width="23.5546875" style="1" customWidth="1"/>
    <col min="3" max="3" width="14.77734375" style="1" customWidth="1"/>
    <col min="4" max="5" width="13.21875" style="1" customWidth="1"/>
    <col min="6" max="6" width="9.77734375" style="1" customWidth="1"/>
    <col min="7" max="7" width="12.88671875" style="1" customWidth="1"/>
    <col min="8" max="8" width="8.21875" style="1" customWidth="1"/>
    <col min="9" max="9" width="11.88671875" style="1" customWidth="1"/>
    <col min="10" max="10" width="12.109375" style="1" customWidth="1"/>
    <col min="11" max="11" width="10.77734375" style="1" customWidth="1"/>
    <col min="12" max="12" width="11.5546875" style="1" customWidth="1"/>
    <col min="13" max="16384" width="9" style="1"/>
  </cols>
  <sheetData>
    <row r="1" spans="1:12" s="2" customFormat="1" ht="38.25" customHeight="1">
      <c r="A1" s="44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customHeight="1">
      <c r="A2" s="3"/>
      <c r="B2" s="4"/>
      <c r="C2" s="6"/>
      <c r="D2" s="4"/>
      <c r="E2" s="4"/>
      <c r="F2" s="4"/>
      <c r="G2" s="4"/>
      <c r="H2" s="5"/>
      <c r="I2" s="33"/>
      <c r="L2" s="33" t="s">
        <v>81</v>
      </c>
    </row>
    <row r="3" spans="1:12" ht="37.700000000000003" customHeight="1">
      <c r="A3" s="38" t="s">
        <v>0</v>
      </c>
      <c r="B3" s="39" t="s">
        <v>79</v>
      </c>
      <c r="C3" s="40" t="s">
        <v>4</v>
      </c>
      <c r="D3" s="41"/>
      <c r="E3" s="41"/>
      <c r="F3" s="41"/>
      <c r="G3" s="41"/>
      <c r="H3" s="41"/>
      <c r="I3" s="42"/>
      <c r="J3" s="45" t="s">
        <v>82</v>
      </c>
      <c r="K3" s="45"/>
      <c r="L3" s="45"/>
    </row>
    <row r="4" spans="1:12" ht="21.75" customHeight="1">
      <c r="A4" s="38"/>
      <c r="B4" s="39"/>
      <c r="C4" s="39" t="s">
        <v>83</v>
      </c>
      <c r="D4" s="39" t="s">
        <v>84</v>
      </c>
      <c r="E4" s="43" t="s">
        <v>85</v>
      </c>
      <c r="F4" s="39" t="s">
        <v>3</v>
      </c>
      <c r="G4" s="39"/>
      <c r="H4" s="39"/>
      <c r="I4" s="39"/>
      <c r="J4" s="46" t="s">
        <v>88</v>
      </c>
      <c r="K4" s="46" t="s">
        <v>89</v>
      </c>
      <c r="L4" s="46" t="s">
        <v>80</v>
      </c>
    </row>
    <row r="5" spans="1:12" ht="62.25" customHeight="1">
      <c r="A5" s="38"/>
      <c r="B5" s="39"/>
      <c r="C5" s="39"/>
      <c r="D5" s="39"/>
      <c r="E5" s="43"/>
      <c r="F5" s="39" t="s">
        <v>86</v>
      </c>
      <c r="G5" s="39"/>
      <c r="H5" s="39" t="s">
        <v>5</v>
      </c>
      <c r="I5" s="39"/>
      <c r="J5" s="46"/>
      <c r="K5" s="46"/>
      <c r="L5" s="46"/>
    </row>
    <row r="6" spans="1:12" ht="26.25" customHeight="1">
      <c r="A6" s="38"/>
      <c r="B6" s="39"/>
      <c r="C6" s="39"/>
      <c r="D6" s="39"/>
      <c r="E6" s="43"/>
      <c r="F6" s="9" t="s">
        <v>14</v>
      </c>
      <c r="G6" s="10" t="s">
        <v>2</v>
      </c>
      <c r="H6" s="9" t="s">
        <v>14</v>
      </c>
      <c r="I6" s="10" t="s">
        <v>2</v>
      </c>
      <c r="J6" s="46"/>
      <c r="K6" s="46"/>
      <c r="L6" s="46"/>
    </row>
    <row r="7" spans="1:12" s="7" customFormat="1" ht="20.25" customHeight="1">
      <c r="A7" s="11">
        <v>1</v>
      </c>
      <c r="B7" s="28" t="s">
        <v>13</v>
      </c>
      <c r="C7" s="22">
        <v>597114.02346000029</v>
      </c>
      <c r="D7" s="22">
        <v>705818.4</v>
      </c>
      <c r="E7" s="22">
        <v>809187.06768000009</v>
      </c>
      <c r="F7" s="22">
        <f t="shared" ref="F7:F70" si="0">E7/C7*100</f>
        <v>135.51633957466521</v>
      </c>
      <c r="G7" s="22">
        <f t="shared" ref="G7:G70" si="1">E7-C7</f>
        <v>212073.04421999981</v>
      </c>
      <c r="H7" s="23">
        <f t="shared" ref="H7:H70" si="2">E7/D7*100</f>
        <v>114.64522144506293</v>
      </c>
      <c r="I7" s="23">
        <f t="shared" ref="I7:I70" si="3">E7-D7</f>
        <v>103368.66768000007</v>
      </c>
      <c r="J7" s="34">
        <v>76507.5</v>
      </c>
      <c r="K7" s="34">
        <v>76507.5</v>
      </c>
      <c r="L7" s="34">
        <f>K7/J7*100</f>
        <v>100</v>
      </c>
    </row>
    <row r="8" spans="1:12" s="7" customFormat="1" ht="18.75">
      <c r="A8" s="11">
        <v>2</v>
      </c>
      <c r="B8" s="28" t="s">
        <v>7</v>
      </c>
      <c r="C8" s="22">
        <v>303.27109999999999</v>
      </c>
      <c r="D8" s="22">
        <v>356.7</v>
      </c>
      <c r="E8" s="22">
        <v>550.04124000000002</v>
      </c>
      <c r="F8" s="22">
        <f t="shared" si="0"/>
        <v>181.36948756409694</v>
      </c>
      <c r="G8" s="22">
        <f t="shared" si="1"/>
        <v>246.77014000000003</v>
      </c>
      <c r="H8" s="23">
        <f t="shared" si="2"/>
        <v>154.20275862068965</v>
      </c>
      <c r="I8" s="23">
        <f t="shared" si="3"/>
        <v>193.34124000000003</v>
      </c>
      <c r="J8" s="34">
        <v>0</v>
      </c>
      <c r="K8" s="34">
        <v>0</v>
      </c>
      <c r="L8" s="34"/>
    </row>
    <row r="9" spans="1:12" s="7" customFormat="1" ht="18.75">
      <c r="A9" s="11">
        <v>3</v>
      </c>
      <c r="B9" s="28" t="s">
        <v>8</v>
      </c>
      <c r="C9" s="22">
        <v>251.10764</v>
      </c>
      <c r="D9" s="22">
        <v>94.5</v>
      </c>
      <c r="E9" s="22">
        <v>110.06014</v>
      </c>
      <c r="F9" s="22">
        <f t="shared" si="0"/>
        <v>43.829865152649276</v>
      </c>
      <c r="G9" s="22">
        <f t="shared" si="1"/>
        <v>-141.04750000000001</v>
      </c>
      <c r="H9" s="23">
        <f t="shared" si="2"/>
        <v>116.46575661375662</v>
      </c>
      <c r="I9" s="23">
        <f t="shared" si="3"/>
        <v>15.560140000000004</v>
      </c>
      <c r="J9" s="34">
        <v>0</v>
      </c>
      <c r="K9" s="34">
        <v>0</v>
      </c>
      <c r="L9" s="34"/>
    </row>
    <row r="10" spans="1:12" s="7" customFormat="1" ht="18.75">
      <c r="A10" s="11">
        <v>4</v>
      </c>
      <c r="B10" s="28" t="s">
        <v>9</v>
      </c>
      <c r="C10" s="22">
        <v>193.80538999999999</v>
      </c>
      <c r="D10" s="22">
        <v>175</v>
      </c>
      <c r="E10" s="22">
        <v>196.11637999999999</v>
      </c>
      <c r="F10" s="22">
        <f t="shared" si="0"/>
        <v>101.19242813628662</v>
      </c>
      <c r="G10" s="22">
        <f t="shared" si="1"/>
        <v>2.3109900000000039</v>
      </c>
      <c r="H10" s="23">
        <f t="shared" si="2"/>
        <v>112.06650285714286</v>
      </c>
      <c r="I10" s="23">
        <f t="shared" si="3"/>
        <v>21.116379999999992</v>
      </c>
      <c r="J10" s="34">
        <v>0</v>
      </c>
      <c r="K10" s="34">
        <v>0</v>
      </c>
      <c r="L10" s="34"/>
    </row>
    <row r="11" spans="1:12" s="7" customFormat="1" ht="18.75">
      <c r="A11" s="11">
        <v>5</v>
      </c>
      <c r="B11" s="28" t="s">
        <v>10</v>
      </c>
      <c r="C11" s="22">
        <v>305.97889000000004</v>
      </c>
      <c r="D11" s="22">
        <v>406.7</v>
      </c>
      <c r="E11" s="22">
        <v>407.60338000000002</v>
      </c>
      <c r="F11" s="22">
        <f t="shared" si="0"/>
        <v>133.21290890361749</v>
      </c>
      <c r="G11" s="22">
        <f t="shared" si="1"/>
        <v>101.62448999999998</v>
      </c>
      <c r="H11" s="23">
        <f t="shared" si="2"/>
        <v>100.22212441603149</v>
      </c>
      <c r="I11" s="23">
        <f t="shared" si="3"/>
        <v>0.90338000000002694</v>
      </c>
      <c r="J11" s="34">
        <v>0</v>
      </c>
      <c r="K11" s="34">
        <v>0</v>
      </c>
      <c r="L11" s="34"/>
    </row>
    <row r="12" spans="1:12" s="7" customFormat="1" ht="22.5" customHeight="1">
      <c r="A12" s="11">
        <v>6</v>
      </c>
      <c r="B12" s="28" t="s">
        <v>11</v>
      </c>
      <c r="C12" s="22">
        <v>417.50996000000004</v>
      </c>
      <c r="D12" s="22">
        <v>507.7</v>
      </c>
      <c r="E12" s="22">
        <v>435.02855999999997</v>
      </c>
      <c r="F12" s="22">
        <f t="shared" si="0"/>
        <v>104.19597175597917</v>
      </c>
      <c r="G12" s="22">
        <f t="shared" si="1"/>
        <v>17.518599999999935</v>
      </c>
      <c r="H12" s="23">
        <f t="shared" si="2"/>
        <v>85.686145361433915</v>
      </c>
      <c r="I12" s="23">
        <f t="shared" si="3"/>
        <v>-72.671440000000018</v>
      </c>
      <c r="J12" s="34">
        <v>0</v>
      </c>
      <c r="K12" s="34">
        <v>0</v>
      </c>
      <c r="L12" s="34"/>
    </row>
    <row r="13" spans="1:12" s="7" customFormat="1" ht="18.75">
      <c r="A13" s="11">
        <v>7</v>
      </c>
      <c r="B13" s="28" t="s">
        <v>12</v>
      </c>
      <c r="C13" s="22">
        <v>908.48698000000002</v>
      </c>
      <c r="D13" s="22">
        <v>198.2</v>
      </c>
      <c r="E13" s="22">
        <v>411.93925999999999</v>
      </c>
      <c r="F13" s="22">
        <f t="shared" si="0"/>
        <v>45.343441245575136</v>
      </c>
      <c r="G13" s="22">
        <f t="shared" si="1"/>
        <v>-496.54772000000003</v>
      </c>
      <c r="H13" s="26">
        <f t="shared" si="2"/>
        <v>207.84019172552979</v>
      </c>
      <c r="I13" s="23">
        <f t="shared" si="3"/>
        <v>213.73926</v>
      </c>
      <c r="J13" s="34">
        <v>0</v>
      </c>
      <c r="K13" s="34">
        <v>0</v>
      </c>
      <c r="L13" s="34"/>
    </row>
    <row r="14" spans="1:12" s="7" customFormat="1" ht="21" customHeight="1">
      <c r="A14" s="11">
        <v>8</v>
      </c>
      <c r="B14" s="27" t="s">
        <v>15</v>
      </c>
      <c r="C14" s="22">
        <v>13541.60526</v>
      </c>
      <c r="D14" s="22">
        <v>13300.7</v>
      </c>
      <c r="E14" s="22">
        <v>13444.702219999999</v>
      </c>
      <c r="F14" s="22">
        <f t="shared" si="0"/>
        <v>99.284405075030207</v>
      </c>
      <c r="G14" s="22">
        <f t="shared" si="1"/>
        <v>-96.903040000001056</v>
      </c>
      <c r="H14" s="23">
        <f t="shared" si="2"/>
        <v>101.0826664762005</v>
      </c>
      <c r="I14" s="23">
        <f t="shared" si="3"/>
        <v>144.00221999999849</v>
      </c>
      <c r="J14" s="34">
        <v>11423</v>
      </c>
      <c r="K14" s="34">
        <v>11423</v>
      </c>
      <c r="L14" s="34">
        <f t="shared" ref="L14:L71" si="4">K14/J14*100</f>
        <v>100</v>
      </c>
    </row>
    <row r="15" spans="1:12" s="7" customFormat="1" ht="18.75">
      <c r="A15" s="11">
        <v>9</v>
      </c>
      <c r="B15" s="27" t="s">
        <v>16</v>
      </c>
      <c r="C15" s="22">
        <v>79630.375999999989</v>
      </c>
      <c r="D15" s="22">
        <v>80865.899999999994</v>
      </c>
      <c r="E15" s="22">
        <v>93107.072889999981</v>
      </c>
      <c r="F15" s="22">
        <f t="shared" si="0"/>
        <v>116.92406537173703</v>
      </c>
      <c r="G15" s="22">
        <f t="shared" si="1"/>
        <v>13476.696889999992</v>
      </c>
      <c r="H15" s="23">
        <f t="shared" si="2"/>
        <v>115.13762029483378</v>
      </c>
      <c r="I15" s="23">
        <f t="shared" si="3"/>
        <v>12241.172889999987</v>
      </c>
      <c r="J15" s="34">
        <v>0</v>
      </c>
      <c r="K15" s="34">
        <v>0</v>
      </c>
      <c r="L15" s="34"/>
    </row>
    <row r="16" spans="1:12" s="7" customFormat="1" ht="18.75">
      <c r="A16" s="11">
        <v>10</v>
      </c>
      <c r="B16" s="27" t="s">
        <v>17</v>
      </c>
      <c r="C16" s="22">
        <v>41447.256659999999</v>
      </c>
      <c r="D16" s="22">
        <v>49551.105000000003</v>
      </c>
      <c r="E16" s="22">
        <v>55374.433330000014</v>
      </c>
      <c r="F16" s="22">
        <f t="shared" si="0"/>
        <v>133.60216765188437</v>
      </c>
      <c r="G16" s="22">
        <f t="shared" si="1"/>
        <v>13927.176670000015</v>
      </c>
      <c r="H16" s="23">
        <f t="shared" si="2"/>
        <v>111.75216643503714</v>
      </c>
      <c r="I16" s="23">
        <f t="shared" si="3"/>
        <v>5823.3283300000112</v>
      </c>
      <c r="J16" s="34">
        <v>5912</v>
      </c>
      <c r="K16" s="34">
        <v>5912</v>
      </c>
      <c r="L16" s="34">
        <f t="shared" si="4"/>
        <v>100</v>
      </c>
    </row>
    <row r="17" spans="1:12" s="7" customFormat="1" ht="18.75">
      <c r="A17" s="11">
        <v>11</v>
      </c>
      <c r="B17" s="27" t="s">
        <v>18</v>
      </c>
      <c r="C17" s="22">
        <v>82305.428480000002</v>
      </c>
      <c r="D17" s="22">
        <v>92451.936000000002</v>
      </c>
      <c r="E17" s="22">
        <v>98449.545869999973</v>
      </c>
      <c r="F17" s="22">
        <f t="shared" si="0"/>
        <v>119.61488772751234</v>
      </c>
      <c r="G17" s="22">
        <f t="shared" si="1"/>
        <v>16144.11738999997</v>
      </c>
      <c r="H17" s="23">
        <f t="shared" si="2"/>
        <v>106.48727341956364</v>
      </c>
      <c r="I17" s="23">
        <f t="shared" si="3"/>
        <v>5997.6098699999711</v>
      </c>
      <c r="J17" s="34">
        <v>14353</v>
      </c>
      <c r="K17" s="34">
        <v>14353</v>
      </c>
      <c r="L17" s="34">
        <f t="shared" si="4"/>
        <v>100</v>
      </c>
    </row>
    <row r="18" spans="1:12" s="7" customFormat="1" ht="18.75">
      <c r="A18" s="11">
        <v>12</v>
      </c>
      <c r="B18" s="27" t="s">
        <v>19</v>
      </c>
      <c r="C18" s="22">
        <v>68433.192880000002</v>
      </c>
      <c r="D18" s="22">
        <v>93222.004010000004</v>
      </c>
      <c r="E18" s="22">
        <v>95148.081329999986</v>
      </c>
      <c r="F18" s="22">
        <f t="shared" si="0"/>
        <v>139.03791029719375</v>
      </c>
      <c r="G18" s="22">
        <f t="shared" si="1"/>
        <v>26714.888449999984</v>
      </c>
      <c r="H18" s="23">
        <f t="shared" si="2"/>
        <v>102.06611876718867</v>
      </c>
      <c r="I18" s="23">
        <f t="shared" si="3"/>
        <v>1926.0773199999821</v>
      </c>
      <c r="J18" s="34">
        <v>0</v>
      </c>
      <c r="K18" s="34">
        <v>0</v>
      </c>
      <c r="L18" s="34"/>
    </row>
    <row r="19" spans="1:12" s="7" customFormat="1" ht="18.75">
      <c r="A19" s="11">
        <v>13</v>
      </c>
      <c r="B19" s="27" t="s">
        <v>20</v>
      </c>
      <c r="C19" s="22">
        <v>65235.675859999988</v>
      </c>
      <c r="D19" s="22">
        <v>76709.100000000006</v>
      </c>
      <c r="E19" s="22">
        <v>74141.543209999989</v>
      </c>
      <c r="F19" s="22">
        <f t="shared" si="0"/>
        <v>113.65183579781188</v>
      </c>
      <c r="G19" s="22">
        <f t="shared" si="1"/>
        <v>8905.8673500000004</v>
      </c>
      <c r="H19" s="23">
        <f t="shared" si="2"/>
        <v>96.652865448818957</v>
      </c>
      <c r="I19" s="23">
        <f t="shared" si="3"/>
        <v>-2567.5567900000169</v>
      </c>
      <c r="J19" s="34">
        <v>0</v>
      </c>
      <c r="K19" s="34">
        <v>0</v>
      </c>
      <c r="L19" s="34"/>
    </row>
    <row r="20" spans="1:12" s="7" customFormat="1" ht="24" customHeight="1">
      <c r="A20" s="11">
        <v>14</v>
      </c>
      <c r="B20" s="27" t="s">
        <v>21</v>
      </c>
      <c r="C20" s="22">
        <v>455005.96675000008</v>
      </c>
      <c r="D20" s="22">
        <v>516702.94099999999</v>
      </c>
      <c r="E20" s="22">
        <v>532444.45823000011</v>
      </c>
      <c r="F20" s="22">
        <f t="shared" si="0"/>
        <v>117.01922549128858</v>
      </c>
      <c r="G20" s="22">
        <f t="shared" si="1"/>
        <v>77438.491480000026</v>
      </c>
      <c r="H20" s="23">
        <f t="shared" si="2"/>
        <v>103.0465313782683</v>
      </c>
      <c r="I20" s="23">
        <f t="shared" si="3"/>
        <v>15741.517230000114</v>
      </c>
      <c r="J20" s="34">
        <v>0</v>
      </c>
      <c r="K20" s="34">
        <v>0</v>
      </c>
      <c r="L20" s="34"/>
    </row>
    <row r="21" spans="1:12" s="7" customFormat="1" ht="18.600000000000001" customHeight="1">
      <c r="A21" s="11">
        <v>15</v>
      </c>
      <c r="B21" s="27" t="s">
        <v>22</v>
      </c>
      <c r="C21" s="22">
        <v>30591.992420000006</v>
      </c>
      <c r="D21" s="22">
        <v>28470.35</v>
      </c>
      <c r="E21" s="22">
        <v>24082.611789999999</v>
      </c>
      <c r="F21" s="22">
        <f t="shared" si="0"/>
        <v>78.721946120304366</v>
      </c>
      <c r="G21" s="22">
        <f t="shared" si="1"/>
        <v>-6509.3806300000069</v>
      </c>
      <c r="H21" s="23">
        <f t="shared" si="2"/>
        <v>84.588393855361815</v>
      </c>
      <c r="I21" s="23">
        <f t="shared" si="3"/>
        <v>-4387.7382099999995</v>
      </c>
      <c r="J21" s="34">
        <v>2765.5</v>
      </c>
      <c r="K21" s="34">
        <v>2765.5</v>
      </c>
      <c r="L21" s="34">
        <f t="shared" si="4"/>
        <v>100</v>
      </c>
    </row>
    <row r="22" spans="1:12" s="7" customFormat="1" ht="18.75">
      <c r="A22" s="11">
        <v>16</v>
      </c>
      <c r="B22" s="27" t="s">
        <v>23</v>
      </c>
      <c r="C22" s="22">
        <v>10472.22732</v>
      </c>
      <c r="D22" s="22">
        <v>9890.1</v>
      </c>
      <c r="E22" s="22">
        <v>11673.620820000002</v>
      </c>
      <c r="F22" s="22">
        <f t="shared" si="0"/>
        <v>111.47218698839323</v>
      </c>
      <c r="G22" s="22">
        <f t="shared" si="1"/>
        <v>1201.3935000000019</v>
      </c>
      <c r="H22" s="23">
        <f t="shared" si="2"/>
        <v>118.03339521339522</v>
      </c>
      <c r="I22" s="23">
        <f t="shared" si="3"/>
        <v>1783.5208200000015</v>
      </c>
      <c r="J22" s="34">
        <v>9006</v>
      </c>
      <c r="K22" s="34">
        <v>9006</v>
      </c>
      <c r="L22" s="34">
        <f t="shared" si="4"/>
        <v>100</v>
      </c>
    </row>
    <row r="23" spans="1:12" s="7" customFormat="1" ht="18.75">
      <c r="A23" s="11">
        <v>17</v>
      </c>
      <c r="B23" s="27" t="s">
        <v>24</v>
      </c>
      <c r="C23" s="22">
        <v>14974.747180000002</v>
      </c>
      <c r="D23" s="22">
        <v>17913.892</v>
      </c>
      <c r="E23" s="22">
        <v>17221.323660000002</v>
      </c>
      <c r="F23" s="22">
        <f t="shared" si="0"/>
        <v>115.00243345009848</v>
      </c>
      <c r="G23" s="22">
        <f t="shared" si="1"/>
        <v>2246.5764799999997</v>
      </c>
      <c r="H23" s="23">
        <f t="shared" si="2"/>
        <v>96.133903564898134</v>
      </c>
      <c r="I23" s="23">
        <f t="shared" si="3"/>
        <v>-692.56833999999799</v>
      </c>
      <c r="J23" s="34">
        <v>16304.5</v>
      </c>
      <c r="K23" s="34">
        <v>16304.5</v>
      </c>
      <c r="L23" s="34">
        <f t="shared" si="4"/>
        <v>100</v>
      </c>
    </row>
    <row r="24" spans="1:12" s="7" customFormat="1" ht="18.75">
      <c r="A24" s="11">
        <v>18</v>
      </c>
      <c r="B24" s="27" t="s">
        <v>25</v>
      </c>
      <c r="C24" s="22">
        <v>32520.158310000003</v>
      </c>
      <c r="D24" s="22">
        <v>27021</v>
      </c>
      <c r="E24" s="22">
        <v>31688.167949999999</v>
      </c>
      <c r="F24" s="22">
        <f t="shared" si="0"/>
        <v>97.441616513459081</v>
      </c>
      <c r="G24" s="22">
        <f t="shared" si="1"/>
        <v>-831.99036000000342</v>
      </c>
      <c r="H24" s="23">
        <f t="shared" si="2"/>
        <v>117.2723731542134</v>
      </c>
      <c r="I24" s="23">
        <f t="shared" si="3"/>
        <v>4667.1679499999991</v>
      </c>
      <c r="J24" s="34">
        <v>3718</v>
      </c>
      <c r="K24" s="34">
        <v>3718</v>
      </c>
      <c r="L24" s="34">
        <f t="shared" si="4"/>
        <v>100</v>
      </c>
    </row>
    <row r="25" spans="1:12" s="7" customFormat="1" ht="18.75">
      <c r="A25" s="11">
        <v>19</v>
      </c>
      <c r="B25" s="27" t="s">
        <v>26</v>
      </c>
      <c r="C25" s="22">
        <v>15363.787840000003</v>
      </c>
      <c r="D25" s="22">
        <v>18981.77</v>
      </c>
      <c r="E25" s="22">
        <v>20668.677820000004</v>
      </c>
      <c r="F25" s="22">
        <f t="shared" si="0"/>
        <v>134.52852926144027</v>
      </c>
      <c r="G25" s="22">
        <f t="shared" si="1"/>
        <v>5304.8899800000017</v>
      </c>
      <c r="H25" s="23">
        <f t="shared" si="2"/>
        <v>108.88698904264461</v>
      </c>
      <c r="I25" s="23">
        <f t="shared" si="3"/>
        <v>1686.907820000004</v>
      </c>
      <c r="J25" s="34">
        <v>7845.5</v>
      </c>
      <c r="K25" s="34">
        <v>7845.5</v>
      </c>
      <c r="L25" s="34">
        <f t="shared" si="4"/>
        <v>100</v>
      </c>
    </row>
    <row r="26" spans="1:12" s="7" customFormat="1" ht="18.75">
      <c r="A26" s="11">
        <v>20</v>
      </c>
      <c r="B26" s="27" t="s">
        <v>27</v>
      </c>
      <c r="C26" s="22">
        <v>10776.452649999999</v>
      </c>
      <c r="D26" s="22">
        <v>10762</v>
      </c>
      <c r="E26" s="22">
        <v>11766.750280000002</v>
      </c>
      <c r="F26" s="22">
        <f t="shared" si="0"/>
        <v>109.18945836967977</v>
      </c>
      <c r="G26" s="22">
        <f t="shared" si="1"/>
        <v>990.29763000000275</v>
      </c>
      <c r="H26" s="23">
        <f t="shared" si="2"/>
        <v>109.33609254785357</v>
      </c>
      <c r="I26" s="23">
        <f t="shared" si="3"/>
        <v>1004.750280000002</v>
      </c>
      <c r="J26" s="34">
        <v>15840</v>
      </c>
      <c r="K26" s="34">
        <v>15840</v>
      </c>
      <c r="L26" s="34">
        <f t="shared" si="4"/>
        <v>100</v>
      </c>
    </row>
    <row r="27" spans="1:12" s="7" customFormat="1" ht="18.75">
      <c r="A27" s="11">
        <v>21</v>
      </c>
      <c r="B27" s="27" t="s">
        <v>28</v>
      </c>
      <c r="C27" s="22">
        <v>11458.708110000001</v>
      </c>
      <c r="D27" s="22">
        <v>11266.596</v>
      </c>
      <c r="E27" s="22">
        <v>12503.57432</v>
      </c>
      <c r="F27" s="22">
        <f t="shared" si="0"/>
        <v>109.11853413115693</v>
      </c>
      <c r="G27" s="22">
        <f t="shared" si="1"/>
        <v>1044.8662099999983</v>
      </c>
      <c r="H27" s="23">
        <f t="shared" si="2"/>
        <v>110.97916637820333</v>
      </c>
      <c r="I27" s="23">
        <f t="shared" si="3"/>
        <v>1236.9783200000002</v>
      </c>
      <c r="J27" s="34">
        <v>5626.5</v>
      </c>
      <c r="K27" s="34">
        <v>5626.5</v>
      </c>
      <c r="L27" s="34">
        <f t="shared" si="4"/>
        <v>100</v>
      </c>
    </row>
    <row r="28" spans="1:12" s="7" customFormat="1" ht="18.75">
      <c r="A28" s="11">
        <v>22</v>
      </c>
      <c r="B28" s="27" t="s">
        <v>29</v>
      </c>
      <c r="C28" s="22">
        <v>99087.606840000022</v>
      </c>
      <c r="D28" s="22">
        <v>54487.6</v>
      </c>
      <c r="E28" s="22">
        <v>73183.770489999995</v>
      </c>
      <c r="F28" s="22">
        <f t="shared" si="0"/>
        <v>73.8576425689362</v>
      </c>
      <c r="G28" s="22">
        <f t="shared" si="1"/>
        <v>-25903.836350000027</v>
      </c>
      <c r="H28" s="23">
        <f t="shared" si="2"/>
        <v>134.31270690946195</v>
      </c>
      <c r="I28" s="23">
        <f t="shared" si="3"/>
        <v>18696.170489999997</v>
      </c>
      <c r="J28" s="34">
        <v>0</v>
      </c>
      <c r="K28" s="34">
        <v>0</v>
      </c>
      <c r="L28" s="34"/>
    </row>
    <row r="29" spans="1:12" s="7" customFormat="1" ht="18.75">
      <c r="A29" s="11">
        <v>23</v>
      </c>
      <c r="B29" s="27" t="s">
        <v>30</v>
      </c>
      <c r="C29" s="22">
        <v>138798.83586000002</v>
      </c>
      <c r="D29" s="22">
        <v>146396.02799999999</v>
      </c>
      <c r="E29" s="22">
        <v>162719.10056999995</v>
      </c>
      <c r="F29" s="22">
        <f t="shared" si="0"/>
        <v>117.2337646506828</v>
      </c>
      <c r="G29" s="22">
        <f t="shared" si="1"/>
        <v>23920.26470999993</v>
      </c>
      <c r="H29" s="23">
        <f t="shared" si="2"/>
        <v>111.14994224433462</v>
      </c>
      <c r="I29" s="23">
        <f t="shared" si="3"/>
        <v>16323.07256999996</v>
      </c>
      <c r="J29" s="34">
        <v>0</v>
      </c>
      <c r="K29" s="34">
        <v>0</v>
      </c>
      <c r="L29" s="34"/>
    </row>
    <row r="30" spans="1:12" s="7" customFormat="1" ht="18.75">
      <c r="A30" s="11">
        <v>24</v>
      </c>
      <c r="B30" s="27" t="s">
        <v>31</v>
      </c>
      <c r="C30" s="22">
        <v>115009.97574999994</v>
      </c>
      <c r="D30" s="22">
        <v>130643.94635</v>
      </c>
      <c r="E30" s="22">
        <v>130948.46064999998</v>
      </c>
      <c r="F30" s="22">
        <f t="shared" si="0"/>
        <v>113.85834993535337</v>
      </c>
      <c r="G30" s="22">
        <f t="shared" si="1"/>
        <v>15938.484900000039</v>
      </c>
      <c r="H30" s="23">
        <f t="shared" si="2"/>
        <v>100.23308718735744</v>
      </c>
      <c r="I30" s="23">
        <f t="shared" si="3"/>
        <v>304.51429999998072</v>
      </c>
      <c r="J30" s="34">
        <v>8802</v>
      </c>
      <c r="K30" s="34">
        <v>8802</v>
      </c>
      <c r="L30" s="34">
        <f t="shared" si="4"/>
        <v>100</v>
      </c>
    </row>
    <row r="31" spans="1:12" s="7" customFormat="1" ht="18.75">
      <c r="A31" s="11">
        <v>25</v>
      </c>
      <c r="B31" s="27" t="s">
        <v>32</v>
      </c>
      <c r="C31" s="22">
        <v>21658.576130000001</v>
      </c>
      <c r="D31" s="22">
        <v>25394.89</v>
      </c>
      <c r="E31" s="22">
        <v>27024.677010000003</v>
      </c>
      <c r="F31" s="22">
        <f t="shared" si="0"/>
        <v>124.77587098889313</v>
      </c>
      <c r="G31" s="22">
        <f t="shared" si="1"/>
        <v>5366.1008800000018</v>
      </c>
      <c r="H31" s="23">
        <f t="shared" si="2"/>
        <v>106.41777542647361</v>
      </c>
      <c r="I31" s="23">
        <f t="shared" si="3"/>
        <v>1629.7870100000036</v>
      </c>
      <c r="J31" s="34">
        <v>7940.5</v>
      </c>
      <c r="K31" s="34">
        <v>7940.5</v>
      </c>
      <c r="L31" s="34">
        <f t="shared" si="4"/>
        <v>100</v>
      </c>
    </row>
    <row r="32" spans="1:12" s="7" customFormat="1" ht="18.75">
      <c r="A32" s="11">
        <v>26</v>
      </c>
      <c r="B32" s="27" t="s">
        <v>33</v>
      </c>
      <c r="C32" s="22">
        <v>9223.1240099999995</v>
      </c>
      <c r="D32" s="22">
        <v>9429.7780000000002</v>
      </c>
      <c r="E32" s="22">
        <v>10590.108329999999</v>
      </c>
      <c r="F32" s="22">
        <f t="shared" si="0"/>
        <v>114.82127225566816</v>
      </c>
      <c r="G32" s="22">
        <f t="shared" si="1"/>
        <v>1366.9843199999996</v>
      </c>
      <c r="H32" s="23">
        <f t="shared" si="2"/>
        <v>112.30495914113779</v>
      </c>
      <c r="I32" s="23">
        <f t="shared" si="3"/>
        <v>1160.3303299999989</v>
      </c>
      <c r="J32" s="34">
        <v>5879.5</v>
      </c>
      <c r="K32" s="34">
        <v>5879.5</v>
      </c>
      <c r="L32" s="34">
        <f t="shared" si="4"/>
        <v>100</v>
      </c>
    </row>
    <row r="33" spans="1:12" s="7" customFormat="1" ht="18.75">
      <c r="A33" s="11">
        <v>27</v>
      </c>
      <c r="B33" s="27" t="s">
        <v>34</v>
      </c>
      <c r="C33" s="22">
        <v>23147.995360000004</v>
      </c>
      <c r="D33" s="22">
        <v>22972.22</v>
      </c>
      <c r="E33" s="22">
        <v>24031.555359999998</v>
      </c>
      <c r="F33" s="22">
        <f t="shared" si="0"/>
        <v>103.81700439393899</v>
      </c>
      <c r="G33" s="22">
        <f t="shared" si="1"/>
        <v>883.55999999999403</v>
      </c>
      <c r="H33" s="23">
        <f t="shared" si="2"/>
        <v>104.61137565285374</v>
      </c>
      <c r="I33" s="23">
        <f t="shared" si="3"/>
        <v>1059.3353599999973</v>
      </c>
      <c r="J33" s="34">
        <v>18994</v>
      </c>
      <c r="K33" s="34">
        <v>18994</v>
      </c>
      <c r="L33" s="34">
        <f t="shared" si="4"/>
        <v>100</v>
      </c>
    </row>
    <row r="34" spans="1:12" s="7" customFormat="1" ht="18.75">
      <c r="A34" s="11">
        <v>28</v>
      </c>
      <c r="B34" s="27" t="s">
        <v>35</v>
      </c>
      <c r="C34" s="22">
        <v>21760.137770000001</v>
      </c>
      <c r="D34" s="22">
        <v>25920.5</v>
      </c>
      <c r="E34" s="22">
        <v>22826.304370000002</v>
      </c>
      <c r="F34" s="22">
        <f t="shared" si="0"/>
        <v>104.89963166258023</v>
      </c>
      <c r="G34" s="22">
        <f t="shared" si="1"/>
        <v>1066.1666000000005</v>
      </c>
      <c r="H34" s="23">
        <f t="shared" si="2"/>
        <v>88.062747130649484</v>
      </c>
      <c r="I34" s="23">
        <f t="shared" si="3"/>
        <v>-3094.1956299999983</v>
      </c>
      <c r="J34" s="34">
        <v>8981</v>
      </c>
      <c r="K34" s="34">
        <v>8981</v>
      </c>
      <c r="L34" s="34">
        <f t="shared" si="4"/>
        <v>100</v>
      </c>
    </row>
    <row r="35" spans="1:12" s="7" customFormat="1" ht="18.75">
      <c r="A35" s="11">
        <v>29</v>
      </c>
      <c r="B35" s="27" t="s">
        <v>36</v>
      </c>
      <c r="C35" s="22">
        <v>26416.40005</v>
      </c>
      <c r="D35" s="22">
        <v>31680.35</v>
      </c>
      <c r="E35" s="22">
        <v>29027.827679999995</v>
      </c>
      <c r="F35" s="22">
        <f t="shared" si="0"/>
        <v>109.88563023370776</v>
      </c>
      <c r="G35" s="22">
        <f t="shared" si="1"/>
        <v>2611.4276299999947</v>
      </c>
      <c r="H35" s="23">
        <f t="shared" si="2"/>
        <v>91.627231643589781</v>
      </c>
      <c r="I35" s="23">
        <f t="shared" si="3"/>
        <v>-2652.5223200000037</v>
      </c>
      <c r="J35" s="34">
        <v>25404.5</v>
      </c>
      <c r="K35" s="34">
        <v>25404.5</v>
      </c>
      <c r="L35" s="34">
        <f t="shared" si="4"/>
        <v>100</v>
      </c>
    </row>
    <row r="36" spans="1:12" s="7" customFormat="1" ht="18.75">
      <c r="A36" s="11">
        <v>30</v>
      </c>
      <c r="B36" s="27" t="s">
        <v>37</v>
      </c>
      <c r="C36" s="22">
        <v>7923.6840099999999</v>
      </c>
      <c r="D36" s="22">
        <v>7795.15</v>
      </c>
      <c r="E36" s="22">
        <v>9322.8103900000006</v>
      </c>
      <c r="F36" s="22">
        <f t="shared" si="0"/>
        <v>117.65752367502603</v>
      </c>
      <c r="G36" s="22">
        <f t="shared" si="1"/>
        <v>1399.1263800000006</v>
      </c>
      <c r="H36" s="23">
        <f t="shared" si="2"/>
        <v>119.59757528719783</v>
      </c>
      <c r="I36" s="23">
        <f t="shared" si="3"/>
        <v>1527.6603900000009</v>
      </c>
      <c r="J36" s="34">
        <v>4378</v>
      </c>
      <c r="K36" s="34">
        <v>4378</v>
      </c>
      <c r="L36" s="34">
        <f t="shared" si="4"/>
        <v>100</v>
      </c>
    </row>
    <row r="37" spans="1:12" s="7" customFormat="1" ht="24.75" customHeight="1">
      <c r="A37" s="11">
        <v>31</v>
      </c>
      <c r="B37" s="27" t="s">
        <v>38</v>
      </c>
      <c r="C37" s="22">
        <v>9372.5176100000026</v>
      </c>
      <c r="D37" s="22">
        <v>9032.7000000000007</v>
      </c>
      <c r="E37" s="22">
        <v>11088.793139999996</v>
      </c>
      <c r="F37" s="22">
        <f t="shared" si="0"/>
        <v>118.31178773320003</v>
      </c>
      <c r="G37" s="22">
        <f t="shared" si="1"/>
        <v>1716.2755299999935</v>
      </c>
      <c r="H37" s="23">
        <f t="shared" si="2"/>
        <v>122.76277458567199</v>
      </c>
      <c r="I37" s="23">
        <f t="shared" si="3"/>
        <v>2056.0931399999954</v>
      </c>
      <c r="J37" s="34">
        <v>6215</v>
      </c>
      <c r="K37" s="34">
        <v>6215</v>
      </c>
      <c r="L37" s="34">
        <f t="shared" si="4"/>
        <v>100</v>
      </c>
    </row>
    <row r="38" spans="1:12" s="7" customFormat="1" ht="22.5" customHeight="1">
      <c r="A38" s="11">
        <v>32</v>
      </c>
      <c r="B38" s="27" t="s">
        <v>39</v>
      </c>
      <c r="C38" s="22">
        <v>32211.103280000007</v>
      </c>
      <c r="D38" s="22">
        <v>38939</v>
      </c>
      <c r="E38" s="22">
        <v>37428.4326</v>
      </c>
      <c r="F38" s="22">
        <f t="shared" si="0"/>
        <v>116.19730089543208</v>
      </c>
      <c r="G38" s="22">
        <f t="shared" si="1"/>
        <v>5217.3293199999935</v>
      </c>
      <c r="H38" s="23">
        <f t="shared" si="2"/>
        <v>96.120682606127531</v>
      </c>
      <c r="I38" s="23">
        <f t="shared" si="3"/>
        <v>-1510.5673999999999</v>
      </c>
      <c r="J38" s="34">
        <v>26825.5</v>
      </c>
      <c r="K38" s="34">
        <v>26825.5</v>
      </c>
      <c r="L38" s="34">
        <f t="shared" si="4"/>
        <v>100</v>
      </c>
    </row>
    <row r="39" spans="1:12" s="7" customFormat="1" ht="24" customHeight="1">
      <c r="A39" s="11">
        <v>33</v>
      </c>
      <c r="B39" s="27" t="s">
        <v>40</v>
      </c>
      <c r="C39" s="22">
        <v>12393.383570000002</v>
      </c>
      <c r="D39" s="22">
        <v>18936.25</v>
      </c>
      <c r="E39" s="22">
        <v>14979.82698</v>
      </c>
      <c r="F39" s="22">
        <f t="shared" si="0"/>
        <v>120.86955023534382</v>
      </c>
      <c r="G39" s="22">
        <f t="shared" si="1"/>
        <v>2586.443409999998</v>
      </c>
      <c r="H39" s="23">
        <f t="shared" si="2"/>
        <v>79.1066181530134</v>
      </c>
      <c r="I39" s="23">
        <f t="shared" si="3"/>
        <v>-3956.4230200000002</v>
      </c>
      <c r="J39" s="34">
        <v>9113.5</v>
      </c>
      <c r="K39" s="34">
        <v>9113.5</v>
      </c>
      <c r="L39" s="34">
        <f t="shared" si="4"/>
        <v>100</v>
      </c>
    </row>
    <row r="40" spans="1:12" s="7" customFormat="1" ht="27.4" customHeight="1">
      <c r="A40" s="11">
        <v>34</v>
      </c>
      <c r="B40" s="27" t="s">
        <v>41</v>
      </c>
      <c r="C40" s="22">
        <v>41317.528549999995</v>
      </c>
      <c r="D40" s="22">
        <v>37035.599999999999</v>
      </c>
      <c r="E40" s="22">
        <v>35748.856929999994</v>
      </c>
      <c r="F40" s="22">
        <f t="shared" si="0"/>
        <v>86.522253834081269</v>
      </c>
      <c r="G40" s="22">
        <f t="shared" si="1"/>
        <v>-5568.671620000001</v>
      </c>
      <c r="H40" s="23">
        <f t="shared" si="2"/>
        <v>96.525658906565553</v>
      </c>
      <c r="I40" s="23">
        <f t="shared" si="3"/>
        <v>-1286.7430700000041</v>
      </c>
      <c r="J40" s="34">
        <v>9072</v>
      </c>
      <c r="K40" s="34">
        <v>9072</v>
      </c>
      <c r="L40" s="34">
        <f t="shared" si="4"/>
        <v>100</v>
      </c>
    </row>
    <row r="41" spans="1:12" s="7" customFormat="1" ht="24.75" customHeight="1">
      <c r="A41" s="11">
        <v>35</v>
      </c>
      <c r="B41" s="27" t="s">
        <v>42</v>
      </c>
      <c r="C41" s="22">
        <v>15773.93903</v>
      </c>
      <c r="D41" s="22">
        <v>17702.189999999999</v>
      </c>
      <c r="E41" s="22">
        <v>19115.691420000003</v>
      </c>
      <c r="F41" s="22">
        <f t="shared" si="0"/>
        <v>121.18527517853607</v>
      </c>
      <c r="G41" s="22">
        <f t="shared" si="1"/>
        <v>3341.7523900000033</v>
      </c>
      <c r="H41" s="23">
        <f t="shared" si="2"/>
        <v>107.98489576713392</v>
      </c>
      <c r="I41" s="23">
        <f t="shared" si="3"/>
        <v>1413.5014200000041</v>
      </c>
      <c r="J41" s="34">
        <v>3570</v>
      </c>
      <c r="K41" s="34">
        <v>3570</v>
      </c>
      <c r="L41" s="34">
        <f t="shared" si="4"/>
        <v>100</v>
      </c>
    </row>
    <row r="42" spans="1:12" s="7" customFormat="1" ht="18.75">
      <c r="A42" s="11">
        <v>36</v>
      </c>
      <c r="B42" s="27" t="s">
        <v>43</v>
      </c>
      <c r="C42" s="22">
        <v>15665.158840000002</v>
      </c>
      <c r="D42" s="22">
        <v>16149.07</v>
      </c>
      <c r="E42" s="22">
        <v>18832.396679999994</v>
      </c>
      <c r="F42" s="22">
        <f t="shared" si="0"/>
        <v>120.21835764545617</v>
      </c>
      <c r="G42" s="22">
        <f t="shared" si="1"/>
        <v>3167.2378399999925</v>
      </c>
      <c r="H42" s="23">
        <f t="shared" si="2"/>
        <v>116.61598271603253</v>
      </c>
      <c r="I42" s="23">
        <f t="shared" si="3"/>
        <v>2683.3266799999947</v>
      </c>
      <c r="J42" s="34">
        <v>13540</v>
      </c>
      <c r="K42" s="34">
        <v>13540</v>
      </c>
      <c r="L42" s="34">
        <f t="shared" si="4"/>
        <v>100</v>
      </c>
    </row>
    <row r="43" spans="1:12" s="7" customFormat="1" ht="18.75">
      <c r="A43" s="11">
        <v>37</v>
      </c>
      <c r="B43" s="27" t="s">
        <v>44</v>
      </c>
      <c r="C43" s="22">
        <v>180740.63381000003</v>
      </c>
      <c r="D43" s="22">
        <v>170711.23199999999</v>
      </c>
      <c r="E43" s="22">
        <v>181509.94826</v>
      </c>
      <c r="F43" s="22">
        <f t="shared" si="0"/>
        <v>100.42564554178155</v>
      </c>
      <c r="G43" s="22">
        <f t="shared" si="1"/>
        <v>769.3144499999762</v>
      </c>
      <c r="H43" s="23">
        <f t="shared" si="2"/>
        <v>106.32572100469642</v>
      </c>
      <c r="I43" s="23">
        <f t="shared" si="3"/>
        <v>10798.716260000016</v>
      </c>
      <c r="J43" s="34">
        <v>12147</v>
      </c>
      <c r="K43" s="34">
        <v>12147</v>
      </c>
      <c r="L43" s="34">
        <f t="shared" si="4"/>
        <v>100</v>
      </c>
    </row>
    <row r="44" spans="1:12" s="7" customFormat="1" ht="18.75">
      <c r="A44" s="11">
        <v>38</v>
      </c>
      <c r="B44" s="27" t="s">
        <v>45</v>
      </c>
      <c r="C44" s="22">
        <v>17799.054150000004</v>
      </c>
      <c r="D44" s="22">
        <v>19767.010999999999</v>
      </c>
      <c r="E44" s="22">
        <v>23977.431650000006</v>
      </c>
      <c r="F44" s="22">
        <f t="shared" si="0"/>
        <v>134.71183045982252</v>
      </c>
      <c r="G44" s="22">
        <f t="shared" si="1"/>
        <v>6178.3775000000023</v>
      </c>
      <c r="H44" s="23">
        <f t="shared" si="2"/>
        <v>121.30023932298116</v>
      </c>
      <c r="I44" s="23">
        <f t="shared" si="3"/>
        <v>4210.4206500000073</v>
      </c>
      <c r="J44" s="34">
        <v>16513.5</v>
      </c>
      <c r="K44" s="34">
        <v>16513.5</v>
      </c>
      <c r="L44" s="34">
        <f t="shared" si="4"/>
        <v>100</v>
      </c>
    </row>
    <row r="45" spans="1:12" s="7" customFormat="1" ht="18.75">
      <c r="A45" s="11">
        <v>39</v>
      </c>
      <c r="B45" s="27" t="s">
        <v>46</v>
      </c>
      <c r="C45" s="22">
        <v>23437.336510000001</v>
      </c>
      <c r="D45" s="22">
        <v>24658.9</v>
      </c>
      <c r="E45" s="22">
        <v>27569.527259999999</v>
      </c>
      <c r="F45" s="22">
        <f t="shared" si="0"/>
        <v>117.6308035182962</v>
      </c>
      <c r="G45" s="22">
        <f t="shared" si="1"/>
        <v>4132.1907499999979</v>
      </c>
      <c r="H45" s="23">
        <f t="shared" si="2"/>
        <v>111.8035567685501</v>
      </c>
      <c r="I45" s="23">
        <f t="shared" si="3"/>
        <v>2910.6272599999975</v>
      </c>
      <c r="J45" s="34">
        <v>3925.5</v>
      </c>
      <c r="K45" s="34">
        <v>3925.5</v>
      </c>
      <c r="L45" s="34">
        <f t="shared" si="4"/>
        <v>100</v>
      </c>
    </row>
    <row r="46" spans="1:12" s="7" customFormat="1" ht="18.75">
      <c r="A46" s="11">
        <v>40</v>
      </c>
      <c r="B46" s="27" t="s">
        <v>47</v>
      </c>
      <c r="C46" s="22">
        <v>9701.2286100000019</v>
      </c>
      <c r="D46" s="22">
        <v>10077.15</v>
      </c>
      <c r="E46" s="22">
        <v>10471.331529999998</v>
      </c>
      <c r="F46" s="22">
        <f t="shared" si="0"/>
        <v>107.93819990187816</v>
      </c>
      <c r="G46" s="22">
        <f t="shared" si="1"/>
        <v>770.10291999999572</v>
      </c>
      <c r="H46" s="23">
        <f t="shared" si="2"/>
        <v>103.91163702038769</v>
      </c>
      <c r="I46" s="23">
        <f t="shared" si="3"/>
        <v>394.18152999999802</v>
      </c>
      <c r="J46" s="34">
        <v>11962.5</v>
      </c>
      <c r="K46" s="34">
        <v>11962.5</v>
      </c>
      <c r="L46" s="34">
        <f t="shared" si="4"/>
        <v>100</v>
      </c>
    </row>
    <row r="47" spans="1:12" s="7" customFormat="1" ht="18.75">
      <c r="A47" s="11">
        <v>41</v>
      </c>
      <c r="B47" s="27" t="s">
        <v>48</v>
      </c>
      <c r="C47" s="22">
        <v>10075.01735</v>
      </c>
      <c r="D47" s="22">
        <v>10594.812</v>
      </c>
      <c r="E47" s="22">
        <v>10988.725290000002</v>
      </c>
      <c r="F47" s="22">
        <f t="shared" si="0"/>
        <v>109.06904582154394</v>
      </c>
      <c r="G47" s="22">
        <f t="shared" si="1"/>
        <v>913.70794000000205</v>
      </c>
      <c r="H47" s="23">
        <f t="shared" si="2"/>
        <v>103.71798282027092</v>
      </c>
      <c r="I47" s="23">
        <f t="shared" si="3"/>
        <v>393.91329000000223</v>
      </c>
      <c r="J47" s="34">
        <v>13304</v>
      </c>
      <c r="K47" s="34">
        <v>13304</v>
      </c>
      <c r="L47" s="34">
        <f t="shared" si="4"/>
        <v>100</v>
      </c>
    </row>
    <row r="48" spans="1:12" s="7" customFormat="1" ht="18.75">
      <c r="A48" s="11">
        <v>42</v>
      </c>
      <c r="B48" s="27" t="s">
        <v>49</v>
      </c>
      <c r="C48" s="22">
        <v>26429.637780000001</v>
      </c>
      <c r="D48" s="22">
        <v>23305.308000000001</v>
      </c>
      <c r="E48" s="22">
        <v>22297.484270000004</v>
      </c>
      <c r="F48" s="22">
        <f t="shared" si="0"/>
        <v>84.365455386123728</v>
      </c>
      <c r="G48" s="22">
        <f t="shared" si="1"/>
        <v>-4132.1535099999965</v>
      </c>
      <c r="H48" s="23">
        <f t="shared" si="2"/>
        <v>95.67556142145817</v>
      </c>
      <c r="I48" s="23">
        <f t="shared" si="3"/>
        <v>-1007.8237299999964</v>
      </c>
      <c r="J48" s="34">
        <v>17905</v>
      </c>
      <c r="K48" s="34">
        <v>17905</v>
      </c>
      <c r="L48" s="34">
        <f t="shared" si="4"/>
        <v>100</v>
      </c>
    </row>
    <row r="49" spans="1:12" s="7" customFormat="1" ht="40.5" customHeight="1">
      <c r="A49" s="11">
        <v>43</v>
      </c>
      <c r="B49" s="27" t="s">
        <v>50</v>
      </c>
      <c r="C49" s="22">
        <v>13697.519980000003</v>
      </c>
      <c r="D49" s="22">
        <v>19890.73</v>
      </c>
      <c r="E49" s="22">
        <v>15749.526149999996</v>
      </c>
      <c r="F49" s="22">
        <f t="shared" si="0"/>
        <v>114.98085911169443</v>
      </c>
      <c r="G49" s="22">
        <f t="shared" si="1"/>
        <v>2052.0061699999933</v>
      </c>
      <c r="H49" s="23">
        <f t="shared" si="2"/>
        <v>79.180231947243755</v>
      </c>
      <c r="I49" s="23">
        <f t="shared" si="3"/>
        <v>-4141.2038500000035</v>
      </c>
      <c r="J49" s="34">
        <v>3695</v>
      </c>
      <c r="K49" s="34">
        <v>3695</v>
      </c>
      <c r="L49" s="34">
        <f t="shared" si="4"/>
        <v>100</v>
      </c>
    </row>
    <row r="50" spans="1:12" s="7" customFormat="1" ht="18.75">
      <c r="A50" s="11">
        <v>44</v>
      </c>
      <c r="B50" s="27" t="s">
        <v>51</v>
      </c>
      <c r="C50" s="22">
        <v>5542.5850999999993</v>
      </c>
      <c r="D50" s="22">
        <v>6082.1</v>
      </c>
      <c r="E50" s="22">
        <v>7367.9244300000009</v>
      </c>
      <c r="F50" s="22">
        <f t="shared" si="0"/>
        <v>132.93299601299765</v>
      </c>
      <c r="G50" s="22">
        <f t="shared" si="1"/>
        <v>1825.3393300000016</v>
      </c>
      <c r="H50" s="23">
        <f t="shared" si="2"/>
        <v>121.14112609131715</v>
      </c>
      <c r="I50" s="23">
        <f t="shared" si="3"/>
        <v>1285.8244300000006</v>
      </c>
      <c r="J50" s="34">
        <v>4202</v>
      </c>
      <c r="K50" s="34">
        <v>4202</v>
      </c>
      <c r="L50" s="34">
        <f t="shared" si="4"/>
        <v>100</v>
      </c>
    </row>
    <row r="51" spans="1:12" s="7" customFormat="1" ht="18.75">
      <c r="A51" s="11">
        <v>45</v>
      </c>
      <c r="B51" s="27" t="s">
        <v>52</v>
      </c>
      <c r="C51" s="22">
        <v>31428.434239999999</v>
      </c>
      <c r="D51" s="22">
        <v>35752.57</v>
      </c>
      <c r="E51" s="22">
        <v>36855.926790000005</v>
      </c>
      <c r="F51" s="22">
        <f t="shared" si="0"/>
        <v>117.26936985964214</v>
      </c>
      <c r="G51" s="22">
        <f t="shared" si="1"/>
        <v>5427.4925500000063</v>
      </c>
      <c r="H51" s="23">
        <f t="shared" si="2"/>
        <v>103.08609084605666</v>
      </c>
      <c r="I51" s="23">
        <f t="shared" si="3"/>
        <v>1103.3567900000053</v>
      </c>
      <c r="J51" s="34">
        <v>3282.5</v>
      </c>
      <c r="K51" s="34">
        <v>3282.5</v>
      </c>
      <c r="L51" s="34">
        <f t="shared" si="4"/>
        <v>100</v>
      </c>
    </row>
    <row r="52" spans="1:12" s="7" customFormat="1" ht="18.75">
      <c r="A52" s="11">
        <v>46</v>
      </c>
      <c r="B52" s="27" t="s">
        <v>53</v>
      </c>
      <c r="C52" s="22">
        <v>7422.3829100000012</v>
      </c>
      <c r="D52" s="22">
        <v>11555.022999999999</v>
      </c>
      <c r="E52" s="22">
        <v>12037.247730000005</v>
      </c>
      <c r="F52" s="22">
        <f t="shared" si="0"/>
        <v>162.17497636483432</v>
      </c>
      <c r="G52" s="22">
        <f t="shared" si="1"/>
        <v>4614.8648200000034</v>
      </c>
      <c r="H52" s="23">
        <f t="shared" si="2"/>
        <v>104.17329095753428</v>
      </c>
      <c r="I52" s="23">
        <f t="shared" si="3"/>
        <v>482.22473000000537</v>
      </c>
      <c r="J52" s="34">
        <v>8343.5</v>
      </c>
      <c r="K52" s="34">
        <v>8343.5</v>
      </c>
      <c r="L52" s="34">
        <f t="shared" si="4"/>
        <v>100</v>
      </c>
    </row>
    <row r="53" spans="1:12" s="7" customFormat="1" ht="18.75">
      <c r="A53" s="11">
        <v>47</v>
      </c>
      <c r="B53" s="27" t="s">
        <v>54</v>
      </c>
      <c r="C53" s="22">
        <v>80690.265789999976</v>
      </c>
      <c r="D53" s="22">
        <v>61712.55</v>
      </c>
      <c r="E53" s="22">
        <v>74414.338779999991</v>
      </c>
      <c r="F53" s="22">
        <f t="shared" si="0"/>
        <v>92.222200598107634</v>
      </c>
      <c r="G53" s="22">
        <f t="shared" si="1"/>
        <v>-6275.9270099999849</v>
      </c>
      <c r="H53" s="23">
        <f t="shared" si="2"/>
        <v>120.58218106365722</v>
      </c>
      <c r="I53" s="23">
        <f t="shared" si="3"/>
        <v>12701.788779999988</v>
      </c>
      <c r="J53" s="34">
        <v>0</v>
      </c>
      <c r="K53" s="34">
        <v>0</v>
      </c>
      <c r="L53" s="34"/>
    </row>
    <row r="54" spans="1:12" s="7" customFormat="1" ht="18.75">
      <c r="A54" s="11">
        <v>48</v>
      </c>
      <c r="B54" s="27" t="s">
        <v>55</v>
      </c>
      <c r="C54" s="22">
        <v>16818.253720000001</v>
      </c>
      <c r="D54" s="22">
        <v>21118.400000000001</v>
      </c>
      <c r="E54" s="22">
        <v>21548.424860000006</v>
      </c>
      <c r="F54" s="22">
        <f t="shared" si="0"/>
        <v>128.12522167134964</v>
      </c>
      <c r="G54" s="22">
        <f t="shared" si="1"/>
        <v>4730.1711400000058</v>
      </c>
      <c r="H54" s="23">
        <f t="shared" si="2"/>
        <v>102.0362568186984</v>
      </c>
      <c r="I54" s="23">
        <f t="shared" si="3"/>
        <v>430.02486000000499</v>
      </c>
      <c r="J54" s="34">
        <v>22869</v>
      </c>
      <c r="K54" s="34">
        <v>22869</v>
      </c>
      <c r="L54" s="34">
        <f t="shared" si="4"/>
        <v>100</v>
      </c>
    </row>
    <row r="55" spans="1:12" s="7" customFormat="1" ht="18.75">
      <c r="A55" s="11">
        <v>49</v>
      </c>
      <c r="B55" s="27" t="s">
        <v>56</v>
      </c>
      <c r="C55" s="22">
        <v>8310.2685799999999</v>
      </c>
      <c r="D55" s="22">
        <v>6107.9</v>
      </c>
      <c r="E55" s="22">
        <v>7042.8018200000024</v>
      </c>
      <c r="F55" s="22">
        <f t="shared" si="0"/>
        <v>84.748185358890083</v>
      </c>
      <c r="G55" s="22">
        <f t="shared" si="1"/>
        <v>-1267.4667599999975</v>
      </c>
      <c r="H55" s="23">
        <f t="shared" si="2"/>
        <v>115.30643625468659</v>
      </c>
      <c r="I55" s="23">
        <f t="shared" si="3"/>
        <v>934.90182000000277</v>
      </c>
      <c r="J55" s="34">
        <v>3874.5</v>
      </c>
      <c r="K55" s="34">
        <v>3874.5</v>
      </c>
      <c r="L55" s="34">
        <f t="shared" si="4"/>
        <v>100</v>
      </c>
    </row>
    <row r="56" spans="1:12" s="7" customFormat="1" ht="18.75">
      <c r="A56" s="11">
        <v>50</v>
      </c>
      <c r="B56" s="27" t="s">
        <v>57</v>
      </c>
      <c r="C56" s="22">
        <v>46953.753299999989</v>
      </c>
      <c r="D56" s="22">
        <v>63173.633999999998</v>
      </c>
      <c r="E56" s="22">
        <v>50361.808280000012</v>
      </c>
      <c r="F56" s="22">
        <f t="shared" si="0"/>
        <v>107.25832279738118</v>
      </c>
      <c r="G56" s="22">
        <f t="shared" si="1"/>
        <v>3408.0549800000226</v>
      </c>
      <c r="H56" s="23">
        <f t="shared" si="2"/>
        <v>79.719663237989465</v>
      </c>
      <c r="I56" s="23">
        <f t="shared" si="3"/>
        <v>-12811.825719999986</v>
      </c>
      <c r="J56" s="34">
        <v>14452</v>
      </c>
      <c r="K56" s="34">
        <v>14452</v>
      </c>
      <c r="L56" s="34">
        <f t="shared" si="4"/>
        <v>100</v>
      </c>
    </row>
    <row r="57" spans="1:12" s="7" customFormat="1" ht="18.75">
      <c r="A57" s="11">
        <v>51</v>
      </c>
      <c r="B57" s="27" t="s">
        <v>58</v>
      </c>
      <c r="C57" s="22">
        <v>12719.785539999999</v>
      </c>
      <c r="D57" s="22">
        <v>14528.934999999999</v>
      </c>
      <c r="E57" s="22">
        <v>10119.183959999998</v>
      </c>
      <c r="F57" s="22">
        <f t="shared" si="0"/>
        <v>79.554674315680316</v>
      </c>
      <c r="G57" s="22">
        <f t="shared" si="1"/>
        <v>-2600.6015800000005</v>
      </c>
      <c r="H57" s="23">
        <f t="shared" si="2"/>
        <v>69.648490821935667</v>
      </c>
      <c r="I57" s="23">
        <f t="shared" si="3"/>
        <v>-4409.751040000001</v>
      </c>
      <c r="J57" s="34">
        <v>131</v>
      </c>
      <c r="K57" s="34">
        <v>131</v>
      </c>
      <c r="L57" s="34">
        <f t="shared" si="4"/>
        <v>100</v>
      </c>
    </row>
    <row r="58" spans="1:12" s="7" customFormat="1" ht="18.75">
      <c r="A58" s="11">
        <v>52</v>
      </c>
      <c r="B58" s="27" t="s">
        <v>59</v>
      </c>
      <c r="C58" s="22">
        <v>35354.960890000002</v>
      </c>
      <c r="D58" s="22">
        <v>42480.519</v>
      </c>
      <c r="E58" s="22">
        <v>33359.297830000003</v>
      </c>
      <c r="F58" s="22">
        <f t="shared" si="0"/>
        <v>94.355352092711655</v>
      </c>
      <c r="G58" s="22">
        <f t="shared" si="1"/>
        <v>-1995.6630599999989</v>
      </c>
      <c r="H58" s="23">
        <f t="shared" si="2"/>
        <v>78.528461081184062</v>
      </c>
      <c r="I58" s="23">
        <f t="shared" si="3"/>
        <v>-9121.2211699999971</v>
      </c>
      <c r="J58" s="34">
        <v>28625.5</v>
      </c>
      <c r="K58" s="34">
        <v>28625.5</v>
      </c>
      <c r="L58" s="34">
        <f t="shared" si="4"/>
        <v>100</v>
      </c>
    </row>
    <row r="59" spans="1:12" s="7" customFormat="1" ht="18.75">
      <c r="A59" s="11">
        <v>53</v>
      </c>
      <c r="B59" s="27" t="s">
        <v>60</v>
      </c>
      <c r="C59" s="22">
        <v>10794.937269999999</v>
      </c>
      <c r="D59" s="22">
        <v>14704</v>
      </c>
      <c r="E59" s="22">
        <v>15111.352400000002</v>
      </c>
      <c r="F59" s="22">
        <f t="shared" si="0"/>
        <v>139.98555083775864</v>
      </c>
      <c r="G59" s="22">
        <f t="shared" si="1"/>
        <v>4316.415130000003</v>
      </c>
      <c r="H59" s="23">
        <f t="shared" si="2"/>
        <v>102.7703509249184</v>
      </c>
      <c r="I59" s="23">
        <f t="shared" si="3"/>
        <v>407.35240000000158</v>
      </c>
      <c r="J59" s="34">
        <v>9291.5</v>
      </c>
      <c r="K59" s="34">
        <v>9291.5</v>
      </c>
      <c r="L59" s="34">
        <f t="shared" si="4"/>
        <v>100</v>
      </c>
    </row>
    <row r="60" spans="1:12" s="7" customFormat="1" ht="18.75">
      <c r="A60" s="11">
        <v>54</v>
      </c>
      <c r="B60" s="29" t="s">
        <v>61</v>
      </c>
      <c r="C60" s="22">
        <v>18792.824250000001</v>
      </c>
      <c r="D60" s="22">
        <v>18991.46</v>
      </c>
      <c r="E60" s="22">
        <v>20737.290500000003</v>
      </c>
      <c r="F60" s="22">
        <f t="shared" si="0"/>
        <v>110.34685486403141</v>
      </c>
      <c r="G60" s="22">
        <f t="shared" si="1"/>
        <v>1944.4662500000013</v>
      </c>
      <c r="H60" s="23">
        <f t="shared" si="2"/>
        <v>109.19271346173494</v>
      </c>
      <c r="I60" s="23">
        <f t="shared" si="3"/>
        <v>1745.8305000000037</v>
      </c>
      <c r="J60" s="34">
        <v>17891</v>
      </c>
      <c r="K60" s="34">
        <v>17891</v>
      </c>
      <c r="L60" s="34">
        <f t="shared" si="4"/>
        <v>100</v>
      </c>
    </row>
    <row r="61" spans="1:12" s="7" customFormat="1" ht="18.75">
      <c r="A61" s="11">
        <v>55</v>
      </c>
      <c r="B61" s="27" t="s">
        <v>62</v>
      </c>
      <c r="C61" s="22">
        <v>8052.7035399999986</v>
      </c>
      <c r="D61" s="22">
        <v>10831.71</v>
      </c>
      <c r="E61" s="22">
        <v>10342.590770000001</v>
      </c>
      <c r="F61" s="22">
        <f t="shared" si="0"/>
        <v>128.43625396893728</v>
      </c>
      <c r="G61" s="22">
        <f t="shared" si="1"/>
        <v>2289.8872300000021</v>
      </c>
      <c r="H61" s="23">
        <f t="shared" si="2"/>
        <v>95.48437661274167</v>
      </c>
      <c r="I61" s="23">
        <f t="shared" si="3"/>
        <v>-489.11922999999842</v>
      </c>
      <c r="J61" s="34">
        <v>7506.5</v>
      </c>
      <c r="K61" s="34">
        <v>7506.5</v>
      </c>
      <c r="L61" s="34">
        <f t="shared" si="4"/>
        <v>100</v>
      </c>
    </row>
    <row r="62" spans="1:12" s="7" customFormat="1" ht="18.75">
      <c r="A62" s="11">
        <v>56</v>
      </c>
      <c r="B62" s="27" t="s">
        <v>63</v>
      </c>
      <c r="C62" s="22">
        <v>45412.067900000002</v>
      </c>
      <c r="D62" s="22">
        <v>56245.273999999998</v>
      </c>
      <c r="E62" s="22">
        <v>55705.279179999983</v>
      </c>
      <c r="F62" s="22">
        <f t="shared" si="0"/>
        <v>122.6662465639447</v>
      </c>
      <c r="G62" s="22">
        <f t="shared" si="1"/>
        <v>10293.211279999981</v>
      </c>
      <c r="H62" s="23">
        <f t="shared" si="2"/>
        <v>99.039928545818782</v>
      </c>
      <c r="I62" s="23">
        <f t="shared" si="3"/>
        <v>-539.99482000001444</v>
      </c>
      <c r="J62" s="34">
        <v>10482.5</v>
      </c>
      <c r="K62" s="34">
        <v>10482.5</v>
      </c>
      <c r="L62" s="34">
        <f t="shared" si="4"/>
        <v>100</v>
      </c>
    </row>
    <row r="63" spans="1:12" s="7" customFormat="1" ht="18.75">
      <c r="A63" s="11">
        <v>57</v>
      </c>
      <c r="B63" s="27" t="s">
        <v>64</v>
      </c>
      <c r="C63" s="22">
        <v>63876.875270000011</v>
      </c>
      <c r="D63" s="22">
        <v>67729.214999999997</v>
      </c>
      <c r="E63" s="22">
        <v>69777.307979999983</v>
      </c>
      <c r="F63" s="22">
        <f t="shared" si="0"/>
        <v>109.23719684950075</v>
      </c>
      <c r="G63" s="22">
        <f t="shared" si="1"/>
        <v>5900.4327099999718</v>
      </c>
      <c r="H63" s="23">
        <f t="shared" si="2"/>
        <v>103.02394318315957</v>
      </c>
      <c r="I63" s="23">
        <f t="shared" si="3"/>
        <v>2048.0929799999867</v>
      </c>
      <c r="J63" s="34">
        <v>10888</v>
      </c>
      <c r="K63" s="34">
        <v>10888</v>
      </c>
      <c r="L63" s="34">
        <f t="shared" si="4"/>
        <v>100</v>
      </c>
    </row>
    <row r="64" spans="1:12" s="7" customFormat="1" ht="18.75">
      <c r="A64" s="11">
        <v>58</v>
      </c>
      <c r="B64" s="27" t="s">
        <v>65</v>
      </c>
      <c r="C64" s="22">
        <v>24499.644510000002</v>
      </c>
      <c r="D64" s="22">
        <v>26571</v>
      </c>
      <c r="E64" s="22">
        <v>28297.362349999999</v>
      </c>
      <c r="F64" s="22">
        <f t="shared" si="0"/>
        <v>115.50111406085865</v>
      </c>
      <c r="G64" s="22">
        <f t="shared" si="1"/>
        <v>3797.7178399999975</v>
      </c>
      <c r="H64" s="23">
        <f t="shared" si="2"/>
        <v>106.49716740054946</v>
      </c>
      <c r="I64" s="23">
        <f t="shared" si="3"/>
        <v>1726.3623499999994</v>
      </c>
      <c r="J64" s="34">
        <v>9567</v>
      </c>
      <c r="K64" s="34">
        <v>9567</v>
      </c>
      <c r="L64" s="34">
        <f t="shared" si="4"/>
        <v>100</v>
      </c>
    </row>
    <row r="65" spans="1:12" s="7" customFormat="1" ht="18.75">
      <c r="A65" s="11">
        <v>59</v>
      </c>
      <c r="B65" s="27" t="s">
        <v>66</v>
      </c>
      <c r="C65" s="22">
        <v>7121.2559100000017</v>
      </c>
      <c r="D65" s="22">
        <v>14057.4</v>
      </c>
      <c r="E65" s="22">
        <v>16768.949079999999</v>
      </c>
      <c r="F65" s="22">
        <f t="shared" si="0"/>
        <v>235.47741145564299</v>
      </c>
      <c r="G65" s="22">
        <f t="shared" si="1"/>
        <v>9647.6931699999968</v>
      </c>
      <c r="H65" s="23">
        <f t="shared" si="2"/>
        <v>119.28912231280322</v>
      </c>
      <c r="I65" s="23">
        <f t="shared" si="3"/>
        <v>2711.5490799999989</v>
      </c>
      <c r="J65" s="34">
        <v>5425.5</v>
      </c>
      <c r="K65" s="34">
        <v>5425.5</v>
      </c>
      <c r="L65" s="34">
        <f t="shared" si="4"/>
        <v>100</v>
      </c>
    </row>
    <row r="66" spans="1:12" s="7" customFormat="1" ht="18.75">
      <c r="A66" s="11">
        <v>60</v>
      </c>
      <c r="B66" s="27" t="s">
        <v>67</v>
      </c>
      <c r="C66" s="22">
        <v>32227.104130000003</v>
      </c>
      <c r="D66" s="22">
        <v>36642.243000000002</v>
      </c>
      <c r="E66" s="22">
        <v>35809.368860000002</v>
      </c>
      <c r="F66" s="22">
        <f t="shared" si="0"/>
        <v>111.11568918991171</v>
      </c>
      <c r="G66" s="22">
        <f t="shared" si="1"/>
        <v>3582.264729999999</v>
      </c>
      <c r="H66" s="23">
        <f t="shared" si="2"/>
        <v>97.727011034777533</v>
      </c>
      <c r="I66" s="23">
        <f t="shared" si="3"/>
        <v>-832.8741399999999</v>
      </c>
      <c r="J66" s="34">
        <v>37018.5</v>
      </c>
      <c r="K66" s="34">
        <v>37018.5</v>
      </c>
      <c r="L66" s="34">
        <f t="shared" si="4"/>
        <v>100</v>
      </c>
    </row>
    <row r="67" spans="1:12" s="7" customFormat="1" ht="18.75">
      <c r="A67" s="11">
        <v>61</v>
      </c>
      <c r="B67" s="27" t="s">
        <v>68</v>
      </c>
      <c r="C67" s="22">
        <v>8612.4826899999971</v>
      </c>
      <c r="D67" s="22">
        <v>12380.31</v>
      </c>
      <c r="E67" s="22">
        <v>12567.893299999998</v>
      </c>
      <c r="F67" s="22">
        <f t="shared" si="0"/>
        <v>145.92648545572871</v>
      </c>
      <c r="G67" s="22">
        <f t="shared" si="1"/>
        <v>3955.4106100000008</v>
      </c>
      <c r="H67" s="23">
        <f t="shared" si="2"/>
        <v>101.5151744988615</v>
      </c>
      <c r="I67" s="23">
        <f t="shared" si="3"/>
        <v>187.58329999999842</v>
      </c>
      <c r="J67" s="34">
        <v>4483.5</v>
      </c>
      <c r="K67" s="34">
        <v>4483.5</v>
      </c>
      <c r="L67" s="34">
        <f t="shared" si="4"/>
        <v>100</v>
      </c>
    </row>
    <row r="68" spans="1:12" s="7" customFormat="1" ht="18.75">
      <c r="A68" s="11">
        <v>62</v>
      </c>
      <c r="B68" s="27" t="s">
        <v>69</v>
      </c>
      <c r="C68" s="22">
        <v>23528.367739999998</v>
      </c>
      <c r="D68" s="22">
        <v>24999.1</v>
      </c>
      <c r="E68" s="22">
        <v>26272.576800000003</v>
      </c>
      <c r="F68" s="22">
        <f t="shared" si="0"/>
        <v>111.66340602257181</v>
      </c>
      <c r="G68" s="22">
        <f t="shared" si="1"/>
        <v>2744.2090600000047</v>
      </c>
      <c r="H68" s="23">
        <f t="shared" si="2"/>
        <v>105.09409058726116</v>
      </c>
      <c r="I68" s="23">
        <f t="shared" si="3"/>
        <v>1273.476800000004</v>
      </c>
      <c r="J68" s="34">
        <v>2227.5</v>
      </c>
      <c r="K68" s="34">
        <v>2227.5</v>
      </c>
      <c r="L68" s="34">
        <f t="shared" si="4"/>
        <v>100</v>
      </c>
    </row>
    <row r="69" spans="1:12" s="7" customFormat="1" ht="18.75">
      <c r="A69" s="11">
        <v>63</v>
      </c>
      <c r="B69" s="27" t="s">
        <v>70</v>
      </c>
      <c r="C69" s="22">
        <v>17237.545080000007</v>
      </c>
      <c r="D69" s="22">
        <v>18733.46</v>
      </c>
      <c r="E69" s="22">
        <v>18612.33066</v>
      </c>
      <c r="F69" s="22">
        <f t="shared" si="0"/>
        <v>107.97553000511132</v>
      </c>
      <c r="G69" s="22">
        <f t="shared" si="1"/>
        <v>1374.7855799999925</v>
      </c>
      <c r="H69" s="23">
        <f t="shared" si="2"/>
        <v>99.353406471628844</v>
      </c>
      <c r="I69" s="23">
        <f t="shared" si="3"/>
        <v>-121.1293399999995</v>
      </c>
      <c r="J69" s="34">
        <v>15688.5</v>
      </c>
      <c r="K69" s="34">
        <v>15688.5</v>
      </c>
      <c r="L69" s="34">
        <f t="shared" si="4"/>
        <v>100</v>
      </c>
    </row>
    <row r="70" spans="1:12" s="7" customFormat="1" ht="18.75">
      <c r="A70" s="11">
        <v>64</v>
      </c>
      <c r="B70" s="27" t="s">
        <v>71</v>
      </c>
      <c r="C70" s="22">
        <v>18604.702550000002</v>
      </c>
      <c r="D70" s="22">
        <v>22820.037</v>
      </c>
      <c r="E70" s="22">
        <v>30465.53023</v>
      </c>
      <c r="F70" s="22">
        <f t="shared" si="0"/>
        <v>163.7517726936193</v>
      </c>
      <c r="G70" s="22">
        <f t="shared" si="1"/>
        <v>11860.827679999999</v>
      </c>
      <c r="H70" s="23">
        <f t="shared" si="2"/>
        <v>133.50342170786138</v>
      </c>
      <c r="I70" s="23">
        <f t="shared" si="3"/>
        <v>7645.49323</v>
      </c>
      <c r="J70" s="34">
        <v>13067</v>
      </c>
      <c r="K70" s="34">
        <v>13067</v>
      </c>
      <c r="L70" s="34">
        <f t="shared" si="4"/>
        <v>100</v>
      </c>
    </row>
    <row r="71" spans="1:12" s="7" customFormat="1" ht="18.75">
      <c r="A71" s="11">
        <v>65</v>
      </c>
      <c r="B71" s="27" t="s">
        <v>72</v>
      </c>
      <c r="C71" s="22">
        <v>9012.1624300000003</v>
      </c>
      <c r="D71" s="22">
        <v>11885.35</v>
      </c>
      <c r="E71" s="22">
        <v>10853.084779999999</v>
      </c>
      <c r="F71" s="22">
        <f t="shared" ref="F71:F78" si="5">E71/C71*100</f>
        <v>120.42708799690374</v>
      </c>
      <c r="G71" s="22">
        <f t="shared" ref="G71:G78" si="6">E71-C71</f>
        <v>1840.9223499999989</v>
      </c>
      <c r="H71" s="23">
        <f t="shared" ref="H71:H78" si="7">E71/D71*100</f>
        <v>91.314810081318583</v>
      </c>
      <c r="I71" s="23">
        <f t="shared" ref="I71:I78" si="8">E71-D71</f>
        <v>-1032.2652200000011</v>
      </c>
      <c r="J71" s="34">
        <v>10110.5</v>
      </c>
      <c r="K71" s="34">
        <v>10110.5</v>
      </c>
      <c r="L71" s="34">
        <f t="shared" si="4"/>
        <v>100</v>
      </c>
    </row>
    <row r="72" spans="1:12" s="7" customFormat="1" ht="18.75">
      <c r="A72" s="11">
        <v>66</v>
      </c>
      <c r="B72" s="27" t="s">
        <v>73</v>
      </c>
      <c r="C72" s="22">
        <v>727749.39806000004</v>
      </c>
      <c r="D72" s="22">
        <v>889857.54</v>
      </c>
      <c r="E72" s="22">
        <v>891324.18250000023</v>
      </c>
      <c r="F72" s="22">
        <f t="shared" si="5"/>
        <v>122.47680106312009</v>
      </c>
      <c r="G72" s="22">
        <f t="shared" si="6"/>
        <v>163574.78444000019</v>
      </c>
      <c r="H72" s="23">
        <f t="shared" si="7"/>
        <v>100.16481767407402</v>
      </c>
      <c r="I72" s="23">
        <f t="shared" si="8"/>
        <v>1466.6425000001909</v>
      </c>
      <c r="J72" s="34">
        <v>0</v>
      </c>
      <c r="K72" s="34">
        <v>0</v>
      </c>
      <c r="L72" s="34"/>
    </row>
    <row r="73" spans="1:12" s="7" customFormat="1" ht="18.75">
      <c r="A73" s="11">
        <v>67</v>
      </c>
      <c r="B73" s="27" t="s">
        <v>74</v>
      </c>
      <c r="C73" s="22">
        <v>13713.904460000005</v>
      </c>
      <c r="D73" s="22">
        <v>17179.349999999999</v>
      </c>
      <c r="E73" s="22">
        <v>13591.002040000001</v>
      </c>
      <c r="F73" s="22">
        <f t="shared" si="5"/>
        <v>99.103811606982688</v>
      </c>
      <c r="G73" s="22">
        <f t="shared" si="6"/>
        <v>-122.90242000000399</v>
      </c>
      <c r="H73" s="23">
        <f t="shared" si="7"/>
        <v>79.112434638097497</v>
      </c>
      <c r="I73" s="23">
        <f t="shared" si="8"/>
        <v>-3588.3479599999973</v>
      </c>
      <c r="J73" s="34">
        <v>3388</v>
      </c>
      <c r="K73" s="34">
        <v>3388</v>
      </c>
      <c r="L73" s="34">
        <f t="shared" ref="L73:L78" si="9">K73/J73*100</f>
        <v>100</v>
      </c>
    </row>
    <row r="74" spans="1:12" s="7" customFormat="1" ht="18.75">
      <c r="A74" s="11">
        <v>68</v>
      </c>
      <c r="B74" s="27" t="s">
        <v>75</v>
      </c>
      <c r="C74" s="22">
        <v>161374.43999000001</v>
      </c>
      <c r="D74" s="22">
        <v>181388</v>
      </c>
      <c r="E74" s="22">
        <v>190805.68939000004</v>
      </c>
      <c r="F74" s="22">
        <f t="shared" si="5"/>
        <v>118.23786307287808</v>
      </c>
      <c r="G74" s="22">
        <f t="shared" si="6"/>
        <v>29431.24940000003</v>
      </c>
      <c r="H74" s="23">
        <f t="shared" si="7"/>
        <v>105.19201346836617</v>
      </c>
      <c r="I74" s="23">
        <f t="shared" si="8"/>
        <v>9417.6893900000432</v>
      </c>
      <c r="J74" s="34">
        <v>41513.5</v>
      </c>
      <c r="K74" s="34">
        <v>41513.5</v>
      </c>
      <c r="L74" s="34">
        <f t="shared" si="9"/>
        <v>100</v>
      </c>
    </row>
    <row r="75" spans="1:12" s="7" customFormat="1" ht="18.75">
      <c r="A75" s="11">
        <v>69</v>
      </c>
      <c r="B75" s="27" t="s">
        <v>76</v>
      </c>
      <c r="C75" s="22">
        <v>27046.643530000001</v>
      </c>
      <c r="D75" s="22">
        <v>29043.753270000001</v>
      </c>
      <c r="E75" s="22">
        <v>31466.24421999999</v>
      </c>
      <c r="F75" s="22">
        <f t="shared" si="5"/>
        <v>116.34066232690866</v>
      </c>
      <c r="G75" s="22">
        <f t="shared" si="6"/>
        <v>4419.6006899999884</v>
      </c>
      <c r="H75" s="23">
        <f t="shared" si="7"/>
        <v>108.34083297526919</v>
      </c>
      <c r="I75" s="23">
        <f t="shared" si="8"/>
        <v>2422.4909499999885</v>
      </c>
      <c r="J75" s="34">
        <v>12030</v>
      </c>
      <c r="K75" s="34">
        <v>12030</v>
      </c>
      <c r="L75" s="34">
        <f t="shared" si="9"/>
        <v>100</v>
      </c>
    </row>
    <row r="76" spans="1:12" s="7" customFormat="1" ht="18.75">
      <c r="A76" s="11">
        <v>70</v>
      </c>
      <c r="B76" s="27" t="s">
        <v>77</v>
      </c>
      <c r="C76" s="22">
        <v>62031.853680000015</v>
      </c>
      <c r="D76" s="22">
        <v>71969.399999999994</v>
      </c>
      <c r="E76" s="22">
        <v>69958.436590000012</v>
      </c>
      <c r="F76" s="22">
        <f t="shared" si="5"/>
        <v>112.77824607803981</v>
      </c>
      <c r="G76" s="22">
        <f t="shared" si="6"/>
        <v>7926.5829099999974</v>
      </c>
      <c r="H76" s="23">
        <f t="shared" si="7"/>
        <v>97.205807732175089</v>
      </c>
      <c r="I76" s="23">
        <f t="shared" si="8"/>
        <v>-2010.9634099999821</v>
      </c>
      <c r="J76" s="34">
        <v>0</v>
      </c>
      <c r="K76" s="22">
        <v>0</v>
      </c>
      <c r="L76" s="34"/>
    </row>
    <row r="77" spans="1:12" s="7" customFormat="1" ht="18.75">
      <c r="A77" s="11">
        <v>71</v>
      </c>
      <c r="B77" s="27" t="s">
        <v>78</v>
      </c>
      <c r="C77" s="22">
        <v>40572.856050000002</v>
      </c>
      <c r="D77" s="22">
        <v>48632.68</v>
      </c>
      <c r="E77" s="22">
        <v>48245.135090000011</v>
      </c>
      <c r="F77" s="22">
        <f t="shared" si="5"/>
        <v>118.90988159804444</v>
      </c>
      <c r="G77" s="22">
        <f t="shared" si="6"/>
        <v>7672.2790400000085</v>
      </c>
      <c r="H77" s="23">
        <f t="shared" si="7"/>
        <v>99.20311833524292</v>
      </c>
      <c r="I77" s="23">
        <f t="shared" si="8"/>
        <v>-387.54490999998961</v>
      </c>
      <c r="J77" s="22">
        <v>12902.5</v>
      </c>
      <c r="K77" s="34">
        <v>12902.5</v>
      </c>
      <c r="L77" s="34">
        <f t="shared" si="9"/>
        <v>100</v>
      </c>
    </row>
    <row r="78" spans="1:12" s="8" customFormat="1" ht="27.4" customHeight="1">
      <c r="A78" s="36" t="s">
        <v>1</v>
      </c>
      <c r="B78" s="36"/>
      <c r="C78" s="24">
        <f>SUM(C7:C77)</f>
        <v>3968394.6131000007</v>
      </c>
      <c r="D78" s="24">
        <f>SUM(D7:D77)</f>
        <v>4463359.9226299999</v>
      </c>
      <c r="E78" s="24">
        <f>SUM(E7:E77)</f>
        <v>4672263.5685700011</v>
      </c>
      <c r="F78" s="24">
        <f t="shared" si="5"/>
        <v>117.73686903884182</v>
      </c>
      <c r="G78" s="24">
        <f t="shared" si="6"/>
        <v>703868.95547000039</v>
      </c>
      <c r="H78" s="25">
        <f t="shared" si="7"/>
        <v>104.68041228046216</v>
      </c>
      <c r="I78" s="25">
        <f t="shared" si="8"/>
        <v>208903.64594000112</v>
      </c>
      <c r="J78" s="24">
        <f>SUM(J7:J77)</f>
        <v>706731</v>
      </c>
      <c r="K78" s="24">
        <f>SUM(K7:K77)</f>
        <v>706731</v>
      </c>
      <c r="L78" s="35">
        <f t="shared" si="9"/>
        <v>100</v>
      </c>
    </row>
    <row r="79" spans="1:12" s="8" customFormat="1" ht="27.4" customHeight="1">
      <c r="A79" s="30"/>
      <c r="B79" s="30"/>
      <c r="C79" s="31"/>
      <c r="D79" s="31"/>
      <c r="E79" s="31"/>
      <c r="F79" s="31"/>
      <c r="G79" s="31"/>
      <c r="H79" s="32"/>
      <c r="I79" s="32"/>
    </row>
    <row r="80" spans="1:12" ht="18.75">
      <c r="A80" s="13"/>
      <c r="B80" s="14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9" ht="18.75">
      <c r="A81" s="13"/>
      <c r="B81" s="14"/>
      <c r="C81" s="16"/>
      <c r="D81" s="16"/>
      <c r="E81" s="17"/>
      <c r="F81" s="17"/>
      <c r="G81" s="17"/>
      <c r="H81" s="15"/>
      <c r="I81" s="15"/>
    </row>
    <row r="82" spans="1:9" ht="18.75">
      <c r="A82" s="15"/>
      <c r="B82" s="15"/>
      <c r="C82" s="19"/>
      <c r="D82" s="19"/>
      <c r="E82" s="21"/>
      <c r="F82" s="21"/>
      <c r="G82" s="21"/>
      <c r="H82" s="21"/>
      <c r="I82" s="15"/>
    </row>
    <row r="83" spans="1:9" ht="18.75">
      <c r="A83" s="12"/>
      <c r="B83" s="12"/>
      <c r="C83" s="18"/>
      <c r="D83" s="19"/>
      <c r="E83" s="19"/>
      <c r="F83" s="15"/>
      <c r="G83" s="15"/>
      <c r="H83" s="15"/>
      <c r="I83" s="15"/>
    </row>
    <row r="84" spans="1:9" ht="18.75">
      <c r="A84" s="12"/>
      <c r="B84" s="12"/>
      <c r="C84" s="18"/>
      <c r="D84" s="15"/>
      <c r="E84" s="15"/>
      <c r="F84" s="15"/>
      <c r="G84" s="15"/>
      <c r="H84" s="15"/>
      <c r="I84" s="15"/>
    </row>
    <row r="85" spans="1:9" ht="18.75">
      <c r="A85" s="12"/>
      <c r="B85" s="12"/>
      <c r="C85" s="18"/>
      <c r="D85" s="19"/>
      <c r="E85" s="20" t="s">
        <v>6</v>
      </c>
      <c r="F85" s="15"/>
      <c r="G85" s="15"/>
      <c r="H85" s="15"/>
      <c r="I85" s="15"/>
    </row>
    <row r="86" spans="1:9" ht="18.75">
      <c r="A86" s="12"/>
      <c r="B86" s="12"/>
      <c r="C86" s="12"/>
      <c r="D86" s="15"/>
      <c r="E86" s="15"/>
      <c r="F86" s="15"/>
      <c r="G86" s="15"/>
      <c r="H86" s="15"/>
      <c r="I86" s="15"/>
    </row>
    <row r="87" spans="1:9" ht="18.75">
      <c r="A87" s="12"/>
      <c r="B87" s="12"/>
      <c r="C87" s="14"/>
      <c r="D87" s="18"/>
      <c r="E87" s="12"/>
      <c r="F87" s="12"/>
      <c r="G87" s="12"/>
      <c r="H87" s="12"/>
      <c r="I87" s="12"/>
    </row>
    <row r="88" spans="1:9" ht="18.75">
      <c r="A88" s="12"/>
      <c r="B88" s="12"/>
      <c r="C88" s="15"/>
      <c r="D88" s="12"/>
      <c r="E88" s="12"/>
      <c r="F88" s="12"/>
      <c r="G88" s="12"/>
      <c r="H88" s="12"/>
      <c r="I88" s="12"/>
    </row>
    <row r="89" spans="1:9" ht="18.75">
      <c r="A89" s="12"/>
      <c r="B89" s="12"/>
      <c r="C89" s="15"/>
      <c r="D89" s="12"/>
      <c r="E89" s="12"/>
      <c r="F89" s="12"/>
      <c r="G89" s="12"/>
      <c r="H89" s="12"/>
      <c r="I89" s="12"/>
    </row>
    <row r="90" spans="1:9" ht="18.75">
      <c r="A90" s="12"/>
      <c r="B90" s="12"/>
      <c r="C90" s="14"/>
      <c r="D90" s="18"/>
      <c r="E90" s="12"/>
      <c r="F90" s="12"/>
      <c r="G90" s="12"/>
      <c r="H90" s="12"/>
      <c r="I90" s="12"/>
    </row>
    <row r="91" spans="1:9" ht="18.75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18.75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8.75">
      <c r="A93" s="12"/>
      <c r="B93" s="12"/>
      <c r="C93" s="12"/>
      <c r="D93" s="12"/>
      <c r="E93" s="18"/>
      <c r="F93" s="12"/>
      <c r="G93" s="12"/>
      <c r="H93" s="12"/>
      <c r="I93" s="12"/>
    </row>
    <row r="94" spans="1:9" ht="18.75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8.75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8.75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8.75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8.75">
      <c r="A98" s="12"/>
      <c r="B98" s="12"/>
      <c r="C98" s="12"/>
      <c r="D98" s="12"/>
      <c r="E98" s="12"/>
      <c r="F98" s="12"/>
      <c r="G98" s="12"/>
      <c r="H98" s="12"/>
      <c r="I98" s="12"/>
    </row>
    <row r="99" spans="1:9" ht="18.75">
      <c r="A99" s="12"/>
      <c r="B99" s="12"/>
      <c r="C99" s="12"/>
      <c r="D99" s="12"/>
      <c r="E99" s="12"/>
      <c r="F99" s="12"/>
      <c r="G99" s="12"/>
      <c r="H99" s="12"/>
      <c r="I99" s="12"/>
    </row>
    <row r="100" spans="1:9" ht="18.75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ht="18.75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ht="18.7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 ht="18.7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ht="18.7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8.7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ht="18.75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ht="18.75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 ht="18.75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ht="18.7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 ht="18.75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 ht="18.75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 ht="18.75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 ht="18.7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ht="18.75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 ht="18.7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ht="18.7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ht="18.7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ht="18.75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 ht="18.75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 ht="18.75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ht="18.75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 ht="18.75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ht="18.75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 ht="18.75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 ht="18.7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ht="18.7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ht="18.7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ht="18.7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ht="18.7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ht="18.7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ht="18.7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ht="18.75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 ht="18.75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 ht="18.75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 ht="18.75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 ht="18.75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 ht="18.75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 ht="18.7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 ht="18.75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 ht="18.75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 ht="18.75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 ht="18.75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 ht="18.75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 ht="18.75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 ht="18.75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 ht="18.75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 ht="18.75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 ht="18.75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 ht="18.75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 ht="18.75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 ht="18.75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 ht="18.75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 ht="18.75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 ht="18.75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 ht="18.75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 ht="18.75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 ht="18.75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 ht="18.75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 ht="18.75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 ht="18.75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 ht="18.75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 ht="18.75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 ht="18.75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 ht="18.75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 ht="18.75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 ht="18.75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 ht="18.75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 ht="18.75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 ht="18.75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 ht="18.75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 ht="18.75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 ht="18.75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 ht="18.75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 ht="18.75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 ht="18.75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 ht="18.75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 ht="18.75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 ht="18.75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 ht="18.75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 ht="18.75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 ht="18.75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 ht="18.75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 ht="18.75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 ht="18.75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 ht="18.75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 ht="18.75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 ht="18.75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 ht="18.75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 ht="18.75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 ht="18.75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 ht="18.75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 ht="18.75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 ht="18.75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 ht="18.75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 ht="18.75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 ht="18.75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 ht="18.75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 ht="18.75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 ht="18.75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 ht="18.75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 ht="18.75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 ht="18.75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 ht="18.75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 ht="18.75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 ht="18.75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 ht="18.75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 ht="18.75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 ht="18.75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 ht="18.75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ht="18.75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 ht="18.75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 ht="18.7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ht="18.7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ht="18.7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ht="18.7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ht="18.7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ht="18.7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ht="18.7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ht="18.7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ht="18.7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ht="18.7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ht="18.7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ht="18.7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ht="18.7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ht="18.7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ht="18.7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ht="18.7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ht="18.7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ht="18.7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ht="18.7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ht="18.7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ht="18.7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ht="18.7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ht="18.7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ht="18.75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ht="18.7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ht="18.7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ht="18.7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ht="18.7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ht="18.7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ht="18.7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ht="18.7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ht="18.7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ht="18.7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ht="18.7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ht="18.7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ht="18.7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ht="18.7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ht="18.7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ht="18.7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ht="18.7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ht="18.7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ht="18.7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ht="18.7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ht="18.7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ht="18.7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ht="18.7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ht="18.7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ht="18.7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ht="18.7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ht="18.7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ht="18.7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ht="18.7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ht="18.75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ht="18.75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ht="18.7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ht="18.7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ht="18.7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ht="18.7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ht="18.7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ht="18.7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ht="18.7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ht="18.7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ht="18.7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ht="18.7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ht="18.7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ht="18.7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ht="18.7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ht="18.7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ht="18.7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ht="18.7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ht="18.7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ht="18.7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ht="18.7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ht="18.7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ht="18.7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ht="18.7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ht="18.7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ht="18.7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ht="18.7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ht="18.7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ht="18.7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ht="18.7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ht="18.7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ht="18.7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ht="18.7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ht="18.7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ht="18.7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ht="18.7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ht="18.7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ht="18.7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ht="18.7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ht="18.7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ht="18.7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ht="18.7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ht="18.7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ht="18.7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ht="18.7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ht="18.7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ht="18.7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ht="18.7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ht="18.7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ht="18.7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ht="18.7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ht="18.7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ht="18.7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ht="18.7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ht="18.7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ht="18.7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ht="18.7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ht="18.7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ht="18.7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ht="18.7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ht="18.7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ht="18.7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ht="18.7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ht="18.7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ht="18.7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ht="18.7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ht="18.7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ht="18.7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ht="18.7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ht="18.7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ht="18.7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ht="18.7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ht="18.7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ht="18.7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ht="18.7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ht="18.7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ht="18.7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ht="18.7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ht="18.7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ht="18.7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ht="18.7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ht="18.7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ht="18.7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ht="18.7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ht="18.7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ht="18.7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ht="18.7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ht="18.7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ht="18.7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ht="18.7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ht="18.7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ht="18.7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ht="18.7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ht="18.7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ht="18.7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ht="18.7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ht="18.7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ht="18.7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ht="18.7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ht="18.7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ht="18.7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ht="18.7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ht="18.7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ht="18.7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ht="18.7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ht="18.7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ht="18.7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ht="18.7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ht="18.7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ht="18.7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ht="18.7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ht="18.7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ht="18.7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ht="18.7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ht="18.7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ht="18.7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ht="18.7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ht="18.7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ht="18.7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ht="18.7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ht="18.7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ht="18.7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ht="18.7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ht="18.7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ht="18.7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ht="18.7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ht="18.7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ht="18.7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ht="18.7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ht="18.7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ht="18.7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ht="18.7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ht="18.7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ht="18.7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ht="18.7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ht="18.7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ht="18.7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ht="18.7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ht="18.7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ht="18.7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ht="18.7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ht="18.7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ht="18.7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ht="18.7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ht="18.7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ht="18.7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ht="18.7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ht="18.7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ht="18.7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ht="18.7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ht="18.7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ht="18.7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ht="18.7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ht="18.7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ht="18.7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ht="18.7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ht="18.7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ht="18.7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ht="18.7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ht="18.7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ht="18.7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ht="18.7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ht="18.7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ht="18.7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ht="18.7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ht="18.7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ht="18.7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ht="18.7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ht="18.7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ht="18.7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ht="18.7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ht="18.7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ht="18.7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ht="18.7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ht="18.7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ht="18.7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ht="18.7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ht="18.7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ht="18.7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ht="18.7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ht="18.7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ht="18.7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ht="18.7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ht="18.7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ht="18.7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ht="18.7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ht="18.7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ht="18.7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ht="18.7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ht="18.7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ht="18.7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ht="18.7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ht="18.7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ht="18.7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ht="18.7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ht="18.7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ht="18.7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ht="18.7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ht="18.7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ht="18.7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ht="18.7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ht="18.7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ht="18.7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ht="18.7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ht="18.7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ht="18.7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ht="18.7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ht="18.7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ht="18.7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ht="18.7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ht="18.7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ht="18.7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ht="18.7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ht="18.7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ht="18.7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ht="18.7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ht="18.7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ht="18.7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ht="18.7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ht="18.7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ht="18.7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ht="18.7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ht="18.7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ht="18.7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ht="18.7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ht="18.7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ht="18.7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ht="18.7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ht="18.7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ht="18.7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ht="18.7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ht="18.7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ht="18.7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ht="18.7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ht="18.7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ht="18.7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ht="18.7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ht="18.7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ht="18.7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ht="18.7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ht="18.7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ht="18.7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ht="18.7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ht="18.7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ht="18.7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ht="18.7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ht="18.7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ht="18.7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ht="18.7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ht="18.7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ht="18.7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ht="18.7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ht="18.7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ht="18.7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ht="18.7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ht="18.7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ht="18.7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ht="18.7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ht="18.7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ht="18.7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ht="18.7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ht="18.7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ht="18.7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ht="18.7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ht="18.7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ht="18.7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ht="18.7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ht="18.7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ht="18.7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ht="18.7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ht="18.7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ht="18.7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ht="18.7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ht="18.7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ht="18.7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ht="18.7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ht="18.7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ht="18.7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ht="18.7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ht="18.7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ht="18.7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ht="18.7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ht="18.7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ht="18.7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ht="18.7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ht="18.7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ht="18.7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ht="18.7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ht="18.7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ht="18.7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ht="18.7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ht="18.7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ht="18.7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ht="18.7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ht="18.7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ht="18.7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ht="18.7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ht="18.7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ht="18.7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ht="18.7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ht="18.7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ht="18.7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ht="18.7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ht="18.7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ht="18.7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ht="18.7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ht="18.7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ht="18.7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ht="18.7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ht="18.7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ht="18.7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ht="18.7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ht="18.7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ht="18.7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ht="18.7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ht="18.7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ht="18.7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ht="18.7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ht="18.7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ht="18.7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ht="18.7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ht="18.7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ht="18.7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ht="18.7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ht="18.7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ht="18.7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ht="18.7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ht="18.7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ht="18.7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ht="18.7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ht="18.7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ht="18.7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ht="18.7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ht="18.7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ht="18.7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ht="18.7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ht="18.7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ht="18.7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ht="18.7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ht="18.7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ht="18.7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ht="18.7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ht="18.7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ht="18.7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ht="18.7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ht="18.7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ht="18.7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ht="18.7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ht="18.7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ht="18.7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ht="18.7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ht="18.7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ht="18.7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ht="18.7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ht="18.7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ht="18.7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ht="18.7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ht="18.7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ht="18.7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ht="18.7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ht="18.7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ht="18.7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ht="18.7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ht="18.7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ht="18.7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ht="18.7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ht="18.7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ht="18.7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ht="18.7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ht="18.7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ht="18.7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ht="18.7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ht="18.7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ht="18.7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ht="18.7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ht="18.7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ht="18.7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ht="18.7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ht="18.7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ht="18.7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ht="18.7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ht="18.7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ht="18.7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ht="18.7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ht="18.7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ht="18.7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ht="18.7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ht="18.7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ht="18.7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ht="18.7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ht="18.7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ht="18.7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ht="18.7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ht="18.7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ht="18.7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ht="18.7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ht="18.7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ht="18.7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ht="18.7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ht="18.7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ht="18.7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ht="18.7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ht="18.7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ht="18.7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ht="18.7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ht="18.7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ht="18.7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ht="18.7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ht="18.7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ht="18.7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ht="18.7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ht="18.7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ht="18.7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ht="18.7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ht="18.7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ht="18.7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ht="18.7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ht="18.7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ht="18.7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ht="18.7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ht="18.7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ht="18.7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ht="18.7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ht="18.7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ht="18.7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ht="18.7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ht="18.7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ht="18.7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ht="18.7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ht="18.7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ht="18.7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ht="18.7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ht="18.7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ht="18.7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ht="18.7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ht="18.7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ht="18.7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ht="18.7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ht="18.7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ht="18.7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ht="18.7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ht="18.7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ht="18.7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ht="18.7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ht="18.7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ht="18.7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ht="18.7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ht="18.7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ht="18.7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ht="18.7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ht="18.7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ht="18.7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ht="18.7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ht="18.7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ht="18.7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ht="18.7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ht="18.7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ht="18.7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ht="18.7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ht="18.7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ht="18.7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ht="18.7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ht="18.7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ht="18.7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ht="18.7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ht="18.7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ht="18.7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ht="18.7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ht="18.7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ht="18.7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ht="18.7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ht="18.7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ht="18.7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ht="18.7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ht="18.7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ht="18.7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ht="18.7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ht="18.7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ht="18.7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ht="18.7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ht="18.7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ht="18.7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ht="18.7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ht="18.7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ht="18.7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ht="18.7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ht="18.7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ht="18.7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ht="18.7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ht="18.7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ht="18.7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ht="18.7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ht="18.7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ht="18.7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ht="18.7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ht="18.7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ht="18.7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ht="18.7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ht="18.7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ht="18.7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ht="18.7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ht="18.7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ht="18.7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ht="18.7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ht="18.7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ht="18.7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ht="18.7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ht="18.7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ht="18.7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ht="18.7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ht="18.7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ht="18.7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ht="18.7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ht="18.7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ht="18.7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ht="18.7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ht="18.75">
      <c r="A780" s="12"/>
      <c r="B780" s="12"/>
      <c r="C780" s="12"/>
      <c r="D780" s="12"/>
      <c r="E780" s="12"/>
      <c r="F780" s="12"/>
      <c r="G780" s="12"/>
      <c r="H780" s="12"/>
      <c r="I780" s="12"/>
    </row>
  </sheetData>
  <mergeCells count="16">
    <mergeCell ref="A1:L1"/>
    <mergeCell ref="F4:I4"/>
    <mergeCell ref="F5:G5"/>
    <mergeCell ref="H5:I5"/>
    <mergeCell ref="J3:L3"/>
    <mergeCell ref="J4:J6"/>
    <mergeCell ref="K4:K6"/>
    <mergeCell ref="L4:L6"/>
    <mergeCell ref="A78:B78"/>
    <mergeCell ref="C80:L80"/>
    <mergeCell ref="A3:A6"/>
    <mergeCell ref="B3:B6"/>
    <mergeCell ref="C3:I3"/>
    <mergeCell ref="C4:C6"/>
    <mergeCell ref="D4:D6"/>
    <mergeCell ref="E4:E6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82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01.06 (на сайт)</vt:lpstr>
      <vt:lpstr>'01.06 (на сайт)'!Заголовки_для_друку</vt:lpstr>
      <vt:lpstr>'01.06 (на сайт)'!Область_друку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Малик Анатолій Іванович</cp:lastModifiedBy>
  <cp:lastPrinted>2025-06-02T08:59:42Z</cp:lastPrinted>
  <dcterms:created xsi:type="dcterms:W3CDTF">1998-06-23T07:12:01Z</dcterms:created>
  <dcterms:modified xsi:type="dcterms:W3CDTF">2025-06-02T10:25:04Z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